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jticorp.sharepoint.com/teams/TTHardening/Shared Documents/General/Implementation/Analyses/"/>
    </mc:Choice>
  </mc:AlternateContent>
  <xr:revisionPtr revIDLastSave="414" documentId="8_{181C1104-D5AD-46D7-852D-2B5B1F3B08C1}" xr6:coauthVersionLast="46" xr6:coauthVersionMax="47" xr10:uidLastSave="{63A74963-088F-4DCA-889F-4446193ED299}"/>
  <bookViews>
    <workbookView xWindow="-120" yWindow="-120" windowWidth="29040" windowHeight="15840" xr2:uid="{00000000-000D-0000-FFFF-FFFF00000000}"/>
  </bookViews>
  <sheets>
    <sheet name="Calculator" sheetId="5" r:id="rId1"/>
    <sheet name="Calculator Settings" sheetId="6" r:id="rId2"/>
    <sheet name="Sheet1" sheetId="2" r:id="rId3"/>
    <sheet name="Page 1" sheetId="1" r:id="rId4"/>
  </sheets>
  <definedNames>
    <definedName name="_xlnm._FilterDatabase" localSheetId="0" hidden="1">Calculator!$C$2:$D$2</definedName>
    <definedName name="_xlnm._FilterDatabase" localSheetId="3" hidden="1">'Page 1'!$A$1:$S$204</definedName>
    <definedName name="Actual">(PeriodInActual*(#REF!&gt;0))*PeriodInPlan</definedName>
    <definedName name="ActualBeyond">PeriodInActual*(#REF!&gt;0)</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lan">PeriodInPlan*(#REF!&gt;0)</definedName>
    <definedName name="TitleRegion..BO60">#REF!</definedName>
  </definedNames>
  <calcPr calcId="191028"/>
  <pivotCaches>
    <pivotCache cacheId="0" r:id="rId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4" i="5" l="1"/>
  <c r="D23" i="5"/>
  <c r="D26" i="5"/>
  <c r="D25" i="5"/>
  <c r="D20" i="5"/>
  <c r="D19" i="5"/>
  <c r="C5" i="6" l="1"/>
  <c r="C4" i="6"/>
  <c r="C3" i="6"/>
  <c r="C2" i="6"/>
  <c r="D13" i="5"/>
  <c r="D11" i="5"/>
  <c r="D12" i="5"/>
  <c r="D10" i="5"/>
  <c r="D9" i="5"/>
  <c r="D8" i="5"/>
  <c r="D21" i="5" l="1"/>
  <c r="D22" i="5"/>
  <c r="D18" i="5"/>
  <c r="D17" i="5"/>
  <c r="D16" i="5"/>
  <c r="D15" i="5"/>
</calcChain>
</file>

<file path=xl/sharedStrings.xml><?xml version="1.0" encoding="utf-8"?>
<sst xmlns="http://schemas.openxmlformats.org/spreadsheetml/2006/main" count="2998" uniqueCount="996">
  <si>
    <t>Production Details</t>
  </si>
  <si>
    <t>Tracking Level</t>
  </si>
  <si>
    <t>Pack</t>
  </si>
  <si>
    <t>Number of Lines</t>
  </si>
  <si>
    <t>Yearly Production Volume (Billion Sticks)</t>
  </si>
  <si>
    <t>Production Data Upload to Corporate Repository</t>
  </si>
  <si>
    <t>Yes</t>
  </si>
  <si>
    <t>Production Data Upload to iTrack</t>
  </si>
  <si>
    <t>Production Line</t>
  </si>
  <si>
    <t>FractureCode Reader</t>
  </si>
  <si>
    <t>Serializer (LIZ)</t>
  </si>
  <si>
    <t>Factory</t>
  </si>
  <si>
    <t>GLA</t>
  </si>
  <si>
    <t>TPM</t>
  </si>
  <si>
    <t>Gate</t>
  </si>
  <si>
    <t>InexPress</t>
  </si>
  <si>
    <t>Server Specification</t>
  </si>
  <si>
    <t>Database server(s)</t>
  </si>
  <si>
    <t>GLA Application server(s)</t>
  </si>
  <si>
    <t>TPM Application servers</t>
  </si>
  <si>
    <t>Gate Application server(s)</t>
  </si>
  <si>
    <t>InexPress Application server</t>
  </si>
  <si>
    <t>App Name</t>
  </si>
  <si>
    <t>DB Size per Line</t>
  </si>
  <si>
    <t>Total DB Size</t>
  </si>
  <si>
    <t>Total Database Size</t>
  </si>
  <si>
    <t>Number of Cores</t>
  </si>
  <si>
    <t>Total RAM GB</t>
  </si>
  <si>
    <t>Row Labels</t>
  </si>
  <si>
    <t>Average of CPU speed (MHz)</t>
  </si>
  <si>
    <t>Min of CPU speed (MHz)</t>
  </si>
  <si>
    <t>Max of CPU speed (MHz)</t>
  </si>
  <si>
    <t>Average of RAM (MB)</t>
  </si>
  <si>
    <t xml:space="preserve">ALOHA load balancer </t>
  </si>
  <si>
    <t>ALOHA load balancer virtual appliance</t>
  </si>
  <si>
    <t>Checker</t>
  </si>
  <si>
    <t>Checker QA</t>
  </si>
  <si>
    <t>Faulty cluster node, being kept for MS testing</t>
  </si>
  <si>
    <t>GATE</t>
  </si>
  <si>
    <t>Gate APP</t>
  </si>
  <si>
    <t>GATE DB, GLA DB</t>
  </si>
  <si>
    <t>GATE DB, GLA DB, Inexpress DB</t>
  </si>
  <si>
    <t>GATE DB, GLA DB, Inexpress DB, TPM DB</t>
  </si>
  <si>
    <t>Gate RMC</t>
  </si>
  <si>
    <t>Gate RRP</t>
  </si>
  <si>
    <t>Gate RRP #2 (HA Application node)</t>
  </si>
  <si>
    <t>Gate/Inexpress</t>
  </si>
  <si>
    <t>Gate/Inexpress #2 (HA Application node)</t>
  </si>
  <si>
    <t>Gate/Inexpress OTP</t>
  </si>
  <si>
    <t>Gate/Inexpress OTP #2 (HA application node)</t>
  </si>
  <si>
    <t>Gate/Inexpress RMC #2 (HA application node)</t>
  </si>
  <si>
    <t>Gate/Inexpress RRP</t>
  </si>
  <si>
    <t>Gate/Inexpress RRP #2 (HA application node)</t>
  </si>
  <si>
    <t>GLA #2</t>
  </si>
  <si>
    <t>GLA #2 (HA Application node)</t>
  </si>
  <si>
    <t>GLA App</t>
  </si>
  <si>
    <t>GLA app + DB</t>
  </si>
  <si>
    <t>GLA App, GLA DB</t>
  </si>
  <si>
    <t>GLA DB, GATE DB, Inexpress DB</t>
  </si>
  <si>
    <t>GLA DEV</t>
  </si>
  <si>
    <t>GLA EFH Application + Database</t>
  </si>
  <si>
    <t>GLA HAProxy ALOHA primary load balancer</t>
  </si>
  <si>
    <t>GLA OTP</t>
  </si>
  <si>
    <t>GLA OTP #2 (HA application node)</t>
  </si>
  <si>
    <t>GLA PROD, DB is on GVASQL38</t>
  </si>
  <si>
    <t>GLA QA (TPD2 for HANA)</t>
  </si>
  <si>
    <t>GLA RMC</t>
  </si>
  <si>
    <t>GLA RMC #2 (HA application node)</t>
  </si>
  <si>
    <t>GLA RRP</t>
  </si>
  <si>
    <t>GLA RRP #2 (HA application node)</t>
  </si>
  <si>
    <t>HAProxy ALOHA 12.5.2 virtual appliances</t>
  </si>
  <si>
    <t>Inexpress #2 (HA Application node)</t>
  </si>
  <si>
    <t>InExpress App</t>
  </si>
  <si>
    <t>iTrack</t>
  </si>
  <si>
    <t>iTrack QA</t>
  </si>
  <si>
    <t>iTrack QA, Checker QA</t>
  </si>
  <si>
    <t>iTrack, Checker</t>
  </si>
  <si>
    <t>MCG App</t>
  </si>
  <si>
    <t>MCG App but not activated</t>
  </si>
  <si>
    <t>MCG DB Mirroring</t>
  </si>
  <si>
    <t>MCG DB Principal</t>
  </si>
  <si>
    <t>MCG DB Secondary</t>
  </si>
  <si>
    <t>No App</t>
  </si>
  <si>
    <t>Not Connectible</t>
  </si>
  <si>
    <t>Old Gate App, image repository</t>
  </si>
  <si>
    <t>OTP SQL Cluster node #1 (TPM, GLA, Gate, Inexpress)</t>
  </si>
  <si>
    <t>OTP SQL Cluster node #2v (TPM, GLA, Gate, Inexpress)</t>
  </si>
  <si>
    <t>PRCheck tool</t>
  </si>
  <si>
    <t>PrCheck tool DB, TnT QA DBs</t>
  </si>
  <si>
    <t>RMC database cluster node #1
(TPM, GLA, Gate, Inexpress, Pre-Prod)</t>
  </si>
  <si>
    <t>RMC database cluster node #2 (TPM, GLA, Gate, Inexpress)</t>
  </si>
  <si>
    <t>TnT  Standalone SQL - pre-prod databases Not yet in Prod</t>
  </si>
  <si>
    <t>TnT - Taxcom server Prod</t>
  </si>
  <si>
    <t>TnT - Taxcom server QA</t>
  </si>
  <si>
    <t>TnT App server (Gate/Inexpress) #2</t>
  </si>
  <si>
    <t>TnT App server GLA</t>
  </si>
  <si>
    <t>TnT CI / CD (continuous integration / continuous deployment)</t>
  </si>
  <si>
    <t>TnT Database Cluster Node #1</t>
  </si>
  <si>
    <t>TnT Database Cluster Node #1 RRP
Gate RRP, GLA RRP, TPM RRP, Inexpress RRP databases.</t>
  </si>
  <si>
    <t>TnT Database Cluster Node #2</t>
  </si>
  <si>
    <t xml:space="preserve">TnT Database Cluster Node #2 RRP
Gate RRP, GLA RRP, TPM RRP, Inexpress RRP databases.
</t>
  </si>
  <si>
    <t>TnT DB Cluster Node #1</t>
  </si>
  <si>
    <t>TnT DB Cluster Node #2</t>
  </si>
  <si>
    <t>TnT QA DBs</t>
  </si>
  <si>
    <t>TPM #2</t>
  </si>
  <si>
    <t>TPM #2 ((HA Application node)</t>
  </si>
  <si>
    <t>TPM #2 (HA Application node)</t>
  </si>
  <si>
    <t>TPM DB, GATE DB, GLA DB</t>
  </si>
  <si>
    <t>TPM DB, GATE DB, GLA DB, Inexpress DB</t>
  </si>
  <si>
    <t>TPM OTP</t>
  </si>
  <si>
    <t>TPM OTP #2 (HA application node)</t>
  </si>
  <si>
    <t>TPM Pre-Prod</t>
  </si>
  <si>
    <t>TPM Pre-Prod application server</t>
  </si>
  <si>
    <t>TPM QA, Gate QA, Inexpress QA</t>
  </si>
  <si>
    <t>TPM RMC</t>
  </si>
  <si>
    <t>TPM RMC #2 (HA application node)</t>
  </si>
  <si>
    <t>TPM RRP</t>
  </si>
  <si>
    <t>TPM RRP #2 (HA application node)</t>
  </si>
  <si>
    <t>Vital part of TnT Brexit solution for UK market: SQL server of PRCheck and UKBackup tools Databases</t>
  </si>
  <si>
    <t>Grand Total</t>
  </si>
  <si>
    <t>Name (Code)</t>
  </si>
  <si>
    <t>Operational Description</t>
  </si>
  <si>
    <t>Asset tag</t>
  </si>
  <si>
    <t>Used for</t>
  </si>
  <si>
    <t>Classification</t>
  </si>
  <si>
    <t>Full name</t>
  </si>
  <si>
    <t>Operational Status</t>
  </si>
  <si>
    <t>Service Level</t>
  </si>
  <si>
    <t>CPU core count</t>
  </si>
  <si>
    <t>CPU count</t>
  </si>
  <si>
    <t>CPU name</t>
  </si>
  <si>
    <t>CPU speed (MHz)</t>
  </si>
  <si>
    <t>CPU type</t>
  </si>
  <si>
    <t>Disk space (GB)</t>
  </si>
  <si>
    <t>Disk configuration</t>
  </si>
  <si>
    <t>RAM (MB)</t>
  </si>
  <si>
    <t>Maintenance schedule</t>
  </si>
  <si>
    <t>IP Address</t>
  </si>
  <si>
    <t>MAC Address</t>
  </si>
  <si>
    <t>ANDAND01-SQL-01</t>
  </si>
  <si>
    <t>TnT/GLA</t>
  </si>
  <si>
    <t>Database</t>
  </si>
  <si>
    <t>Andorra, Andorra</t>
  </si>
  <si>
    <t>Prod</t>
  </si>
  <si>
    <t>A – Advanced</t>
  </si>
  <si>
    <t>Intel(R) Xeon(R) Silver 4110 CPU @ 2.10GHz</t>
  </si>
  <si>
    <t>GenuineIntel</t>
  </si>
  <si>
    <t>D: 20 GB [PAGEFILE]
E: 5 GB [SYSTEMDBS]
F: 100GB [SQLDATA]
L: 50GB [SQLLOGS]
R: 50GB [BACKUP]
T: 10GB [TEMPDB1]
U: 10GB [TEMPDB2]
V: 10GB [TEMPDB3]
W: 10GB [TEMPDB4]</t>
  </si>
  <si>
    <t>PW_M_3rd_Friday_13.00_22.00</t>
  </si>
  <si>
    <t>10.64.56.180</t>
  </si>
  <si>
    <t>00:15:5D:4B:86:2A</t>
  </si>
  <si>
    <t>ANDAND01-SQL-02</t>
  </si>
  <si>
    <t>P – Premium</t>
  </si>
  <si>
    <t>C: 80 GB
D: 20 GB [PAGEFILE]
 E: 5 GB [SYSTEMDBS]
 F: 100GB [SQLDATA]
 L: 50GB [SQLLOGS]
 R: 50GB [BACKUP]
 T: 10GB [TEMPDB1]
 U: 10GB [TEMPDB2]
 V: 10GB [TEMPDB3]
 W: 10GB [TEMPDB4]</t>
  </si>
  <si>
    <t>10.64.56.140</t>
  </si>
  <si>
    <t>00:15:5D:4B:84:2D</t>
  </si>
  <si>
    <t>ANDAND01-SRV-05</t>
  </si>
  <si>
    <t>TnT App server (GLA)</t>
  </si>
  <si>
    <t>Application</t>
  </si>
  <si>
    <t>C: 80 GB
D: 10 GB [PAGEFILE]
E: 40 GB [APP]</t>
  </si>
  <si>
    <t>Excluded</t>
  </si>
  <si>
    <t>10.64.56.176</t>
  </si>
  <si>
    <t>00:15:5D:4B:84:2A</t>
  </si>
  <si>
    <t>ANDAND01-SRV-07</t>
  </si>
  <si>
    <t xml:space="preserve">C: 80  OS
D: 10GB  Pagefile
E: 40GB  DATA </t>
  </si>
  <si>
    <t>PW_A_3rd_Monday_02.00_06.00</t>
  </si>
  <si>
    <t>10.64.56.181</t>
  </si>
  <si>
    <t>00:15:5D:4B:84:2B</t>
  </si>
  <si>
    <t>ANDAND01-SRV-09</t>
  </si>
  <si>
    <t>TnT App server (GLA) #2</t>
  </si>
  <si>
    <t>C: 80 GB
D: 10 GB [Pagefile]
E: 40 GB [Data]</t>
  </si>
  <si>
    <t>10.64.56.135</t>
  </si>
  <si>
    <t>00:15:5D:0F:02:2A</t>
  </si>
  <si>
    <t>ANDAND01-SRV-11</t>
  </si>
  <si>
    <t>TnT App server (Gate/Inexpress)</t>
  </si>
  <si>
    <t>C: 80 GB
D: 10 GB
E: 40 GB</t>
  </si>
  <si>
    <t>PW_A_3rd_Sunday_02.00_06.00</t>
  </si>
  <si>
    <t>10.64.56.185</t>
  </si>
  <si>
    <t>00:15:5D:4B:86:2B</t>
  </si>
  <si>
    <t>BLRMIN01-SQL-06</t>
  </si>
  <si>
    <t>Minsk, Belarus</t>
  </si>
  <si>
    <t>OS (C:) 80
Pagefile (D: ) 60
System dbs + Dumps (E:\) 5
MSSQL DATA (F:\DATA) 160
MSSQL LOG (L:\LOGS) 50
Backup on Disk, Temp backups (R:\BACKUP) 60
tempdb data01 (T:\) 10
tempdb data02 (U:) 10
tempdb data03 (V:) 10
tempdb data04 (W:) 10
App (E:) 0</t>
  </si>
  <si>
    <t>PW_M_3rd_Monday_09.00_18.00</t>
  </si>
  <si>
    <t>10.70.177.55</t>
  </si>
  <si>
    <t>00:1D:D8:B7:1E:7C</t>
  </si>
  <si>
    <t>BLRMIN01-SQL-07</t>
  </si>
  <si>
    <t>C: /OS  80
D: /Pagefile    60
E: /System dbs + Dumps    5
F: /MSSQL DATA  160
L: /MSSQL LOG (LOGS) 50
R: /Backup 60
T: /tempdb data01  10
U: /tempdb data02  10
V: /tempdb data03  10
W: /tempdb data04  10</t>
  </si>
  <si>
    <t>10.70.177.108</t>
  </si>
  <si>
    <t>00:15:5D:AE:0B:4C</t>
  </si>
  <si>
    <t>BLRMIN01-SRV-12</t>
  </si>
  <si>
    <t>TnT App server  (Gate/Inexpress)</t>
  </si>
  <si>
    <t>80</t>
  </si>
  <si>
    <t>10.70.177.117</t>
  </si>
  <si>
    <t/>
  </si>
  <si>
    <t>BLRMIN01-SRV-13</t>
  </si>
  <si>
    <t>TnT App server  (GLA)</t>
  </si>
  <si>
    <t>C: 80 GB
D: 5 GB [Pagefile]
E: 40 GB [DATA]</t>
  </si>
  <si>
    <t>10.70.177.17</t>
  </si>
  <si>
    <t>00:15:5D:AE:10:3D</t>
  </si>
  <si>
    <t>BLRMIN01-SRV-14</t>
  </si>
  <si>
    <t>TnT App server (TPM)</t>
  </si>
  <si>
    <t>C:  OS   80 GB
D: Pagefile 10 GB
E: App Data  40 GB</t>
  </si>
  <si>
    <t>10.70.177.116</t>
  </si>
  <si>
    <t>00:15:5D:AE:0B:4B</t>
  </si>
  <si>
    <t>BLRMIN01-SRV-15</t>
  </si>
  <si>
    <t>C: 80 GB
D: 10 GB 
E: 40 GB</t>
  </si>
  <si>
    <t>10.70.177.115</t>
  </si>
  <si>
    <t>00:15:5D:AE:0B:4A</t>
  </si>
  <si>
    <t>BLRMIN01-SRV-16</t>
  </si>
  <si>
    <t>TnT App server  (GLA) #2</t>
  </si>
  <si>
    <t>C: /OS   80
D: /Pagefile    10
E: App    40</t>
  </si>
  <si>
    <t>10.70.177.114</t>
  </si>
  <si>
    <t>00:15:5D:AE:0B:4D</t>
  </si>
  <si>
    <t>BRASCS01-SQL-51</t>
  </si>
  <si>
    <t>TnT Database server - Main DC (Old version)</t>
  </si>
  <si>
    <t>Santa Cruz do Sul (JTI Processadora), Brazil</t>
  </si>
  <si>
    <t>Intel(R) Xeon(R) CPU E5-2650 v3 @ 2.30GHz</t>
  </si>
  <si>
    <t xml:space="preserve"> C drive (Windows2016) -60 GB
D drive (DATA) - 40 GB
L Drive ( Logs ) - 20 GB
R Drive (Backup) - 20 GB
T Drive (TEMPDB) - 10 GB</t>
  </si>
  <si>
    <t>PW_M_3rd_Sunday_02.00_06.00</t>
  </si>
  <si>
    <t>10.65.82.191</t>
  </si>
  <si>
    <t>BRASCS01-SQL-52</t>
  </si>
  <si>
    <t>TnT Database server - DR DC (Old version)</t>
  </si>
  <si>
    <t xml:space="preserve">C:60
D: [DATA] 40GB
L: [LOGS] 20GB
T: [TEMPDB] 10GB
R: [BACKUP] 20GB
</t>
  </si>
  <si>
    <t>10.65.82.192</t>
  </si>
  <si>
    <t>BRASCS01-SRV-56</t>
  </si>
  <si>
    <t>GLA App &amp; SQL (Old version)</t>
  </si>
  <si>
    <t>Application+DB</t>
  </si>
  <si>
    <t>C:=60GB 
D:=60GB 
E:=40GB</t>
  </si>
  <si>
    <t>ON DEMAND</t>
  </si>
  <si>
    <t>10.65.82.194</t>
  </si>
  <si>
    <t>BRASCS01-SRV-60</t>
  </si>
  <si>
    <t>TnT App server (Old version)</t>
  </si>
  <si>
    <t>C drive - 60 GB
D drive - 20 GB</t>
  </si>
  <si>
    <t>10.65.82.193</t>
  </si>
  <si>
    <t>DOMSTI01-SRV-03</t>
  </si>
  <si>
    <t>GLA server (standalone)</t>
  </si>
  <si>
    <t>Santiago, Dominican Republic</t>
  </si>
  <si>
    <t>C:=60GB 
D:=60GB 
L:=30GB</t>
  </si>
  <si>
    <t>10.195.170.207</t>
  </si>
  <si>
    <t>00:50:56:A5:23:DC</t>
  </si>
  <si>
    <t>GERTRI01-SQL-22</t>
  </si>
  <si>
    <t xml:space="preserve">TnT Database Cluster Node #1
</t>
  </si>
  <si>
    <t>Trier, Germany</t>
  </si>
  <si>
    <t>Intel(R) Xeon(R) Gold 5218 CPU @ 2.30GHz</t>
  </si>
  <si>
    <t>C:60
D:60
E:5
F:800
L:250
R:250
T:50
U:50
V:50
W:50</t>
  </si>
  <si>
    <t>PW_M_3rd_Saturday_22.00_22.59</t>
  </si>
  <si>
    <t>10.64.111.6</t>
  </si>
  <si>
    <t>GERTRI01-SQL-23</t>
  </si>
  <si>
    <t xml:space="preserve">TnT Database Cluster Node #2
</t>
  </si>
  <si>
    <t>Intel(R) Xeon(R) CPU E5-2690 0 @ 2.90GHz</t>
  </si>
  <si>
    <t>60</t>
  </si>
  <si>
    <t>10.64.111.13</t>
  </si>
  <si>
    <t>GERTRI01-SRV-04</t>
  </si>
  <si>
    <t>TnT App server (TPM) #2</t>
  </si>
  <si>
    <t>C: 80 GB
D: 20 GB
E: 40 GB</t>
  </si>
  <si>
    <t>10.64.111.11</t>
  </si>
  <si>
    <t>00:50:56:87:3B:6B</t>
  </si>
  <si>
    <t>GERTRI01-SRV-05</t>
  </si>
  <si>
    <t>10.64.111.10</t>
  </si>
  <si>
    <t>00:50:56:87:50:22</t>
  </si>
  <si>
    <t>GERTRI01-SRV-43</t>
  </si>
  <si>
    <t>TnT App Server (GLA)</t>
  </si>
  <si>
    <t>C:=85GB 
D:=150GB 
E:=120GB</t>
  </si>
  <si>
    <t>10.64.111.1</t>
  </si>
  <si>
    <t>00:50:56:87:4E:95</t>
  </si>
  <si>
    <t>GERTRI01-SRV-80</t>
  </si>
  <si>
    <t>c:60
D:40</t>
  </si>
  <si>
    <t>10.64.111.4</t>
  </si>
  <si>
    <t>00:21:5A:EF:DA:74</t>
  </si>
  <si>
    <t>GERTRI01-SRV-81</t>
  </si>
  <si>
    <t>C:60
D:40</t>
  </si>
  <si>
    <t>10.64.111.5</t>
  </si>
  <si>
    <t>00:21:5A:EE:78:54</t>
  </si>
  <si>
    <t>GERTRI01-SRV-82</t>
  </si>
  <si>
    <t>Disk C (GB): 60
Disk 1 (GB): 40</t>
  </si>
  <si>
    <t>10.64.111.20</t>
  </si>
  <si>
    <t>GREXNT01-ALB-01</t>
  </si>
  <si>
    <t>TnT HAProxy ALOHA primary load balancer</t>
  </si>
  <si>
    <t>Xanthi, Greece</t>
  </si>
  <si>
    <t>10.193.41.61</t>
  </si>
  <si>
    <t>GREXNT01-ALB-02</t>
  </si>
  <si>
    <t>TnT HAProxy ALOHA secondary load balancer</t>
  </si>
  <si>
    <t>10.193.41.62</t>
  </si>
  <si>
    <t>GREXNT01-SQL-01</t>
  </si>
  <si>
    <t>Disk C (GB): 60
Number od additional disks: 2
Disk 1 (GB): 60
Disk 2 (GB): 316
D</t>
  </si>
  <si>
    <t>PW_M_3rd_Tuesday_10.00_19.00</t>
  </si>
  <si>
    <t>10.193.41.50</t>
  </si>
  <si>
    <t>GREXNT01-SQL-02</t>
  </si>
  <si>
    <t>Disk C (GB): 60
Number od additional disks: 2
Disk 1 (GB): 60
Disk 2 (GB): 316</t>
  </si>
  <si>
    <t>10.193.41.49</t>
  </si>
  <si>
    <t>GREXNT01-SRV-01</t>
  </si>
  <si>
    <t>Disk C (GB): 60
Number od additional disks: 2
Disk 1 (GB): 10
Disk 2 (GB): 40</t>
  </si>
  <si>
    <t>10.193.41.36</t>
  </si>
  <si>
    <t>GREXNT01-SRV-02</t>
  </si>
  <si>
    <t>GATE/Inexpress</t>
  </si>
  <si>
    <t>10.193.41.35</t>
  </si>
  <si>
    <t>GREXNT01-SRV-03</t>
  </si>
  <si>
    <t>10.193.41.38</t>
  </si>
  <si>
    <t>GREXNT01-SRV-06</t>
  </si>
  <si>
    <t>C : 80 GB
D : 10 GB
E :  40 GB</t>
  </si>
  <si>
    <t>PW_A_1st_Sunday_02.00_06.00</t>
  </si>
  <si>
    <t>10.193.41.60</t>
  </si>
  <si>
    <t>00:15:5D:CF:5C:18</t>
  </si>
  <si>
    <t>GREXNT01-SRV-07</t>
  </si>
  <si>
    <t>C: 80 GB (OS)
D: 20 GB (Pagefile)
E: 40 GB (Data)</t>
  </si>
  <si>
    <t>10.193.41.47</t>
  </si>
  <si>
    <t>00:15:5D:CF:5C:19</t>
  </si>
  <si>
    <t>GREXNT01-SRV-08</t>
  </si>
  <si>
    <t>C:80
D:10
E:40</t>
  </si>
  <si>
    <t>10.193.41.34</t>
  </si>
  <si>
    <t>00:1D:D8:B7:1E:5E</t>
  </si>
  <si>
    <t>JORAMM02-ALB-01</t>
  </si>
  <si>
    <t>Amman, Jordan [Qastal]</t>
  </si>
  <si>
    <t>C : 250 MB</t>
  </si>
  <si>
    <t>10.84.179.61</t>
  </si>
  <si>
    <t>00:1D:D8:B7:1F:20</t>
  </si>
  <si>
    <t>JORAMM02-ALB-02</t>
  </si>
  <si>
    <t>10.84.179.63</t>
  </si>
  <si>
    <t>00:1D:D8:B7:1F:1F</t>
  </si>
  <si>
    <t>JORAMM02-SQL-02</t>
  </si>
  <si>
    <t>TnT Principal DB Server; TaTDB (Old version)</t>
  </si>
  <si>
    <t>C:=60GB 
D:=80GB 
E:=60GB</t>
  </si>
  <si>
    <t>PW_M_3rd_Monday_05.00_14.00</t>
  </si>
  <si>
    <t>10.84.179.33</t>
  </si>
  <si>
    <t>00:50:56:B0:58:0C</t>
  </si>
  <si>
    <t>JORAMM02-SQL-03</t>
  </si>
  <si>
    <t>TnT Mirroring DB Server; TaTDB (Old version)</t>
  </si>
  <si>
    <t>C:60Gb
D:80Gb
E:60Gb</t>
  </si>
  <si>
    <t>10.84.179.34</t>
  </si>
  <si>
    <t>00:50:56:b0:11:6d</t>
  </si>
  <si>
    <t>JORAMM02-SQL-09</t>
  </si>
  <si>
    <t>C: 80 GB [OS]
D: 25 GB [PAGEFILE]
E: 5 GB [SYSTEMDBS]
F: 160GB [SQLDATA]
L: 50GB [SQLLOGS]
R: 60GB [BACKUP]
T: 10GB [TEMPDB1]
U: 10GB [TEMPDB2]
V: 10GB [TEMPDB3]
W: 10GB [TEMPDB4]</t>
  </si>
  <si>
    <t>10.84.179.55</t>
  </si>
  <si>
    <t>00:15:5D:81:47:19</t>
  </si>
  <si>
    <t>JORAMM02-SQL-10</t>
  </si>
  <si>
    <t>10.84.179.56</t>
  </si>
  <si>
    <t>00:15:5D:1C:09:17</t>
  </si>
  <si>
    <t>JORAMM02-SRV-03</t>
  </si>
  <si>
    <t>TnT APP Server (Old version)</t>
  </si>
  <si>
    <t>c:\40 GB
d:\10 GB</t>
  </si>
  <si>
    <t>10.84.179.32</t>
  </si>
  <si>
    <t>00:50:56:b0:0b:08</t>
  </si>
  <si>
    <t>JORAMM02-SRV-08</t>
  </si>
  <si>
    <t>C: [OS] 80GB
D: [Pagefile] 10GB
E: [APP] 40GB</t>
  </si>
  <si>
    <t>10.84.179.40</t>
  </si>
  <si>
    <t>00:15:5D:81:47:18</t>
  </si>
  <si>
    <t>JORAMM02-SRV-09</t>
  </si>
  <si>
    <t>C: [OS] 80GB
D: [Pagefile] 20GB
E: [APP] 40GB</t>
  </si>
  <si>
    <t>10.84.179.43</t>
  </si>
  <si>
    <t>00:15:5D:81:47:17</t>
  </si>
  <si>
    <t>JORAMM02-SRV-10</t>
  </si>
  <si>
    <t>Infrastructure</t>
  </si>
  <si>
    <t>10.84.179.41</t>
  </si>
  <si>
    <t>00:15:5D:81:47:16</t>
  </si>
  <si>
    <t>JORAMM02-SRV-11</t>
  </si>
  <si>
    <t>C: 80 GB
D: 5 GB [PAGEFILE]
E: 40 GB [APP]</t>
  </si>
  <si>
    <t>10.84.179.39</t>
  </si>
  <si>
    <t>00:15:5D:32:B2:16</t>
  </si>
  <si>
    <t>JORAMM02-SRV-12</t>
  </si>
  <si>
    <t>C: 80 GB [OS]
D: 5 GB [PAGEFILE]
E: 40 GB [APP]</t>
  </si>
  <si>
    <t>10.84.179.38</t>
  </si>
  <si>
    <t>00:1D:D8:B7:1E:C7</t>
  </si>
  <si>
    <t>JORAMM02-SRV-13</t>
  </si>
  <si>
    <t>C: 80 GB [OS]
D: 10 GB [PAGEFILE]
E: 40 GB [APP]</t>
  </si>
  <si>
    <t>10.84.179.42</t>
  </si>
  <si>
    <t>00:1D:D8:B7:1E:C8</t>
  </si>
  <si>
    <t>KAZALA01-SQL-05</t>
  </si>
  <si>
    <t>Almaty, Kazakhstan</t>
  </si>
  <si>
    <t>Intel(R) Xeon(R) CPU E5-2650 0 @ 2.00GHz</t>
  </si>
  <si>
    <t xml:space="preserve">OS (C:) 60 Gb
Pagefile (D: ) 60 Gb
Mount Point (E:\) 1 Gb
System dbs + Dumps (E:\Data01) 5 Gb
MSSQL DATA (E:\Data02) 25 Gb
MSSQL DATA (E:\Data03) 25 Gb
MSSQL DATA (E:\Data04) 25 Gb
MSSQL DATA (E:\Data05) 25 Gb
MSSQL DATA (E:\Data06) 25 Gb
MSSQL DATA (E:\Data07) 25 Gb
MSSQL DATA (E:\Data08) 25 Gb
MSSQL DATA (E:\Data09) 25 Gb
MSSQL LOG (E:\LOGS) 60 Gb
Backup on Disk, Temp backups (E:\BACKUP) 60 Gb
tempdb data01 (E:\tempdb01) 15 Gb
tempdb data02 (E:\tempdb02) 15 Gb
tempdb data03 (E:\tempdb03) 15 Gb
tempdb data04 (E:\tempdb04) 15 Gb
</t>
  </si>
  <si>
    <t>PW_M_3rd_Tuesday_04.00_13.00</t>
  </si>
  <si>
    <t>10.192.3.77</t>
  </si>
  <si>
    <t>KAZALA01-SQL-15</t>
  </si>
  <si>
    <t>C:\  60GB
D:\  60GB
E:\  1021MB
Baackup  60GB
Data01     5GB
Data02     25GB
Data03     25GB
Data04     25GB
Data05     25GB
Data06     25GB
Data07     25GB
Data08     25GB
Data09     25GB
Logs         60GB
tempdb01 15GB
tempdb02 15GB
tempdb03 15GB
tempdb04 15GB</t>
  </si>
  <si>
    <t>10.192.3.76</t>
  </si>
  <si>
    <t>00:50:56:B0:71:48</t>
  </si>
  <si>
    <t>KAZALA01-SRV-13</t>
  </si>
  <si>
    <t>10.192.3.75</t>
  </si>
  <si>
    <t>00:50:56:B0:80:4F</t>
  </si>
  <si>
    <t>KAZALA01-SRV-14</t>
  </si>
  <si>
    <t>C: 80 GB
D: 10 GB
E : 40 GB</t>
  </si>
  <si>
    <t>10.192.3.74</t>
  </si>
  <si>
    <t>00:50:56:B0:80:6A</t>
  </si>
  <si>
    <t>KAZALA01-SRV-15</t>
  </si>
  <si>
    <t>OS (C:) 80
Pagefile (D: ) 20
App (E:) 40</t>
  </si>
  <si>
    <t>10.192.3.65</t>
  </si>
  <si>
    <t>00:50:56:B0:85:1C</t>
  </si>
  <si>
    <t>KAZALA01-SRV-20</t>
  </si>
  <si>
    <t>C:\  60GB
F:\  40GB
D:\ 10GB</t>
  </si>
  <si>
    <t>PW_M_1st_Monday_08.00_14.00</t>
  </si>
  <si>
    <t>10.192.3.78</t>
  </si>
  <si>
    <t>00:50:56:B0:90:26</t>
  </si>
  <si>
    <t>KAZALA01-SRV-21</t>
  </si>
  <si>
    <t>C:=60GB 
D:=10GB 
F:=40GB</t>
  </si>
  <si>
    <t>PW_A_3rd_Saturday_02.00_06.00</t>
  </si>
  <si>
    <t>10.192.3.79</t>
  </si>
  <si>
    <t>00:50:56:B0:EA:2D</t>
  </si>
  <si>
    <t>KAZALA01-SRV-51</t>
  </si>
  <si>
    <t>OS (C:) 60
Pagefile (D: ) 10
App (E:) 40</t>
  </si>
  <si>
    <t>10.192.3.84</t>
  </si>
  <si>
    <t>MSFWEP01-SQL-57</t>
  </si>
  <si>
    <t>[PRD] - Vital part of TnT Brexit solution for UK market: SQL server of PRCheck and UKBackup tools Databases</t>
  </si>
  <si>
    <t>Microsoft Azure, JTI Datacenter, West Europe</t>
  </si>
  <si>
    <t>Intel(R) Xeon(R) Platinum 8272CL CPU @ 2.60GHz</t>
  </si>
  <si>
    <t>C: 127 GB</t>
  </si>
  <si>
    <t>10.83.134.44</t>
  </si>
  <si>
    <t>00:0D:3A:44:E0:A4</t>
  </si>
  <si>
    <t>MSFWEP01-SRV131</t>
  </si>
  <si>
    <t>Dev</t>
  </si>
  <si>
    <t>B – Basic</t>
  </si>
  <si>
    <t>Intel(R) Xeon(R) Platinum 8171M CPU @ 2.60GHz</t>
  </si>
  <si>
    <t>Disk 0 (GB): C: [System]127 GB
Disk 1 (GB): D: [Pagefile] 8GB
Disk 2 (GB): E: [DATA_APP] 128GB
Disk 3 (GB): L: [LOGS] 32GB
Disk 4 (GB): T: [TEMPDB] 32GB
Disk 5 (GB): R: [MSSQL BACKUP] 32GB</t>
  </si>
  <si>
    <t>PW_A_2nd_Sunday_02.00_06.00</t>
  </si>
  <si>
    <t>10.83.193.95</t>
  </si>
  <si>
    <t>00:0D:3A:A9:1D:B3</t>
  </si>
  <si>
    <t>MSFWEP01-SRV184</t>
  </si>
  <si>
    <t>Intel(R) Xeon(R) CPU E5-2673 v3 @ 2.40GHz</t>
  </si>
  <si>
    <t>C: 127 GB
D: 16 GB [Temp]
E: 128 GB [Data]</t>
  </si>
  <si>
    <t>PW_A_1st_Saturday_02.00_06.00</t>
  </si>
  <si>
    <t>10.83.192.26</t>
  </si>
  <si>
    <t>00:0D:3A:23:CC:88</t>
  </si>
  <si>
    <t>MSFWEP01-SRV185</t>
  </si>
  <si>
    <t>Intel(R) Xeon(R) CPU E5-2673 v4 @ 2.30GHz</t>
  </si>
  <si>
    <t>C: 127 GB
D: 16 GB
E: 100 GB</t>
  </si>
  <si>
    <t>10.83.192.9</t>
  </si>
  <si>
    <t>00:22:48:7F:23:B3</t>
  </si>
  <si>
    <t>MSFWEP01-SRV186</t>
  </si>
  <si>
    <t xml:space="preserve">C: OS  127 GB
D: Temp storage 16 GB
E: DATA  100  GB
</t>
  </si>
  <si>
    <t>10.83.192.43</t>
  </si>
  <si>
    <t>00:0D:3A:AF:D5:28</t>
  </si>
  <si>
    <t>PHLMNL03-SQL-10</t>
  </si>
  <si>
    <t>TnT Principal DB server; TaTDB (Old version)</t>
  </si>
  <si>
    <t>Malvar, Batangas 4233, Philippines</t>
  </si>
  <si>
    <t xml:space="preserve">c:60
d:50
e:30
</t>
  </si>
  <si>
    <t>PW_M_3rd_Sunday_07.00_16.00</t>
  </si>
  <si>
    <t>10.66.8.22</t>
  </si>
  <si>
    <t>PHLMNL03-SQL-11</t>
  </si>
  <si>
    <t>TnT Mirroring DB server; TaTDB (Old version)</t>
  </si>
  <si>
    <t>C:60
D:50
E:30</t>
  </si>
  <si>
    <t>10.66.8.25</t>
  </si>
  <si>
    <t>PHLMNL03-SRV-04</t>
  </si>
  <si>
    <t>GLA Server (Old version)</t>
  </si>
  <si>
    <t xml:space="preserve">60
100
100
</t>
  </si>
  <si>
    <t>10.66.8.23</t>
  </si>
  <si>
    <t>PHLMNL03-SRV-10</t>
  </si>
  <si>
    <t>TnT App Server (Old version)</t>
  </si>
  <si>
    <t>10.66.8.24</t>
  </si>
  <si>
    <t>POLGST01-SQL-04</t>
  </si>
  <si>
    <t>Application and DB server GLA EFH</t>
  </si>
  <si>
    <t>Gostkow, Poland</t>
  </si>
  <si>
    <t>Intel(R) Xeon(R) Gold 5120 CPU @ 2.20GHz</t>
  </si>
  <si>
    <t>C: 80 GB System 
D: 5 GB Pagefile
E: 20 GB DATA 
F: 60 GB MSSQL DATA
R: 20 GB MSSQL BACKUP</t>
  </si>
  <si>
    <t>10.194.71.231</t>
  </si>
  <si>
    <t>00:15:5D:32:39:18</t>
  </si>
  <si>
    <t>POLGST01-SQL-05</t>
  </si>
  <si>
    <t>TnT Database Cluster Node #2 RRP</t>
  </si>
  <si>
    <t>C:80GB
D:40GB
E:5GB
F:240GB
L:80GB
R:100GB
T:15GB
U:15GB
V:15GB
W:15GB</t>
  </si>
  <si>
    <t>10.194.71.70</t>
  </si>
  <si>
    <t>00:1D:D8:B7:1E:60</t>
  </si>
  <si>
    <t>POLGST01-SQL-06</t>
  </si>
  <si>
    <t>TnT Database Cluster Node #1 RRP</t>
  </si>
  <si>
    <t>10.194.71.81</t>
  </si>
  <si>
    <t>00:1D:D8:B7:1E:61</t>
  </si>
  <si>
    <t>POLGST01-SQL-13</t>
  </si>
  <si>
    <t>TnT Database Cluster Node #1 (RMC)</t>
  </si>
  <si>
    <t>PW_M_3rd_Tuesday_02.30_10.30</t>
  </si>
  <si>
    <t>10.194.71.210</t>
  </si>
  <si>
    <t>POLGST01-SQL-14</t>
  </si>
  <si>
    <t>TnT Database Cluster Node #2 (RMC)</t>
  </si>
  <si>
    <t>Intel(R) Xeon(R) Silver 4208 CPU @ 2.10GHz</t>
  </si>
  <si>
    <t xml:space="preserve">OS (C:) 60
Pagefile (D: ) 60
System dbs + Dumps (E:\) 5
MSSQL DATA (F:\DATA) 1600
MSSQL LOG (L:\LOGS) 450
Backup on Disk, Temp backups (R:\BACKUP) 400
tempdb data01 (T:\) 80
tempdb data02 (U:) 80
tempdb data03 (V:) 80
tempdb data04 (W:) 80
Total Disk Space, GB 2895
</t>
  </si>
  <si>
    <t>10.194.71.230</t>
  </si>
  <si>
    <t>POLGST01-SQL-15</t>
  </si>
  <si>
    <t>C:\OS 80 GB
D:\PageFile 60 GB (same config as SQL-13 even if not optimized, will be changed later)
E:\System DBS + Dumps 36 GB
F:\MSSQL DATA 2016 GB
L:\MSSQL LOG 450 GB
R:\Temp Backups 450 GB
T:\Tempdb data01 80 GB
U:\Tempdb data02 80 GB
V:\Tempdb data03 80 GB
W:\Tempdb data04 80 GB</t>
  </si>
  <si>
    <t>10.194.71.42</t>
  </si>
  <si>
    <t>00:15:5D:03:FF:41</t>
  </si>
  <si>
    <t>POLGST01-SQL-16</t>
  </si>
  <si>
    <t>TnT Database Cluster Node #1 (OTP)</t>
  </si>
  <si>
    <t>C:\OS 80 GB 
D:\PageFile 20 GB (page file of 15 GB)
E:\System DBS + Dumps 30 GB
F:\MSSQL DATA 500 GB
L:\MSSQL LOG 80 GB
R:\Temp Backups 200 GB
T:\Tempdb data01 30 GB
U:\Tempdb data02 30 GB
V:\Tempdb data03 30 GB
W:\Tempdb data04 30 GB</t>
  </si>
  <si>
    <t>10.194.71.35</t>
  </si>
  <si>
    <t>00:15:5D:32:39:3E</t>
  </si>
  <si>
    <t>POLGST01-SQL-17</t>
  </si>
  <si>
    <t>TnT Database Cluster Node #2 (OTP)</t>
  </si>
  <si>
    <t>C:\OS 60 GB
D:\PageFile 20 GB (page file of 15 GB)
E:\System DBS + Dumps 30 GB
F:\MSSQL DATA 500 GB
L:\MSSQL LOG 80 GB
R:\Temp Backups 200 GB
T:\Tempdb data01 30 GB
U:\Tempdb data02 30 GB
V:\Tempdb data03 30 GB
W:\Tempdb data04 30 GB</t>
  </si>
  <si>
    <t>10.194.71.37</t>
  </si>
  <si>
    <t>00:1D:D8:B7:1E:C6</t>
  </si>
  <si>
    <t>POLGST01-SQL-18</t>
  </si>
  <si>
    <t>TnT Database - Pre-Prod</t>
  </si>
  <si>
    <t>C:\OS 80 GB
D:\PageFile 15 GB 
E:\System DBS + Dumps 30 GB
F:\MSSQL DATA 350 GB
L:\MSSQL LOG 30 GB
R:\Temp Backups 100 GB
T:\Tempdb data01 30 GB
U:\Tempdb data02 30 GB</t>
  </si>
  <si>
    <t>PW_M_3rd_Tuesday_02.30_06.30</t>
  </si>
  <si>
    <t>10.194.71.44</t>
  </si>
  <si>
    <t>00:15:5D:32:39:3D</t>
  </si>
  <si>
    <t>POLGST01-SRV-09</t>
  </si>
  <si>
    <t>TnT App server (TPM) OTP</t>
  </si>
  <si>
    <t>10.194.71.235</t>
  </si>
  <si>
    <t>POLGST01-SRV-10</t>
  </si>
  <si>
    <t>TnT App server (TPM) RMC</t>
  </si>
  <si>
    <t>10.194.71.236</t>
  </si>
  <si>
    <t>POLGST01-SRV-11</t>
  </si>
  <si>
    <t>TnT App server (Gate/Inexpress) OTP</t>
  </si>
  <si>
    <t>10.194.71.214</t>
  </si>
  <si>
    <t>POLGST01-SRV-12</t>
  </si>
  <si>
    <t>TnT App server (Gate/Inexpress) RMC</t>
  </si>
  <si>
    <t>10.194.71.220</t>
  </si>
  <si>
    <t>POLGST01-SRV-13</t>
  </si>
  <si>
    <t>TnT App Server GLA OTP</t>
  </si>
  <si>
    <t>10.194.71.222</t>
  </si>
  <si>
    <t>POLGST01-SRV-16</t>
  </si>
  <si>
    <t>TnT App server (TPM Pre-Prod)</t>
  </si>
  <si>
    <t>C: 80GB
D: 10GB
E: 40GB</t>
  </si>
  <si>
    <t>10.194.71.209</t>
  </si>
  <si>
    <t>00:15:5D:32:39:17</t>
  </si>
  <si>
    <t>POLGST01-SRV-17</t>
  </si>
  <si>
    <t>TnT App server (TPM) RMC #2</t>
  </si>
  <si>
    <t>C(SYSTEM) : 80GB
D(PAGEFILE) : 10GB
E(DATA) : 40GB</t>
  </si>
  <si>
    <t>10.194.71.33</t>
  </si>
  <si>
    <t>00:15:5D:03:FF:18</t>
  </si>
  <si>
    <t>POLGST01-SRV-18</t>
  </si>
  <si>
    <t>TnT App Server (GLA) RMC #2</t>
  </si>
  <si>
    <t>Disk C: 80 (GB)
Disk D: 10 (GB)
Disk E: 40 (GB)</t>
  </si>
  <si>
    <t>10.194.71.206</t>
  </si>
  <si>
    <t>00:15:5D:03:FF:1B</t>
  </si>
  <si>
    <t>POLGST01-SRV-19</t>
  </si>
  <si>
    <t>TnT App Server (TPM) RRP</t>
  </si>
  <si>
    <t>10.194.71.72</t>
  </si>
  <si>
    <t>00:15:5D:03:FF:22</t>
  </si>
  <si>
    <t>POLGST01-SRV-20</t>
  </si>
  <si>
    <t>TnT App server (Gate/Inexpress) RRP</t>
  </si>
  <si>
    <t>C:\System 80 GB
D:\Pagefile 10 GB
E:\App 40 GB</t>
  </si>
  <si>
    <t>PW_A_2nd_Monday_02.00_06.00</t>
  </si>
  <si>
    <t>10.194.71.75</t>
  </si>
  <si>
    <t>00:15:5D:03:FF:21</t>
  </si>
  <si>
    <t>POLGST01-SRV-21</t>
  </si>
  <si>
    <t>TnT App Server (GLA) RRP</t>
  </si>
  <si>
    <t>C:\ 80 GB
D:\Pagefile 10 GB
E:\App 40 GB</t>
  </si>
  <si>
    <t>10.194.71.110</t>
  </si>
  <si>
    <t>00:15:5D:03:FF:20</t>
  </si>
  <si>
    <t>POLGST01-SRV-24</t>
  </si>
  <si>
    <t>TnT App server (TPM) RRP #2</t>
  </si>
  <si>
    <t>10.194.71.74</t>
  </si>
  <si>
    <t>00:15:5D:32:39:1F</t>
  </si>
  <si>
    <t>POLGST01-SRV-25</t>
  </si>
  <si>
    <t>TnT App server (TPM) OTP #2</t>
  </si>
  <si>
    <t>10.194.71.171</t>
  </si>
  <si>
    <t>00:15:5D:32:39:21</t>
  </si>
  <si>
    <t>POLGST01-SRV-26</t>
  </si>
  <si>
    <t>TnT App Server GLA RRP #2</t>
  </si>
  <si>
    <t>10.194.71.79</t>
  </si>
  <si>
    <t>00:15:5D:32:39:1C</t>
  </si>
  <si>
    <t>POLGST01-SRV-27</t>
  </si>
  <si>
    <t>TnT App server (Gate/Inexpress) RRP #2</t>
  </si>
  <si>
    <t>OS (C:) 80
Pagefile (D: ) 10
App (E:) 40</t>
  </si>
  <si>
    <t>10.194.71.77</t>
  </si>
  <si>
    <t>00:15:5D:32:39:1D</t>
  </si>
  <si>
    <t>POLGST01-SRV-28</t>
  </si>
  <si>
    <t>TnT App server (Gate/Inexpress) OTP #2</t>
  </si>
  <si>
    <t>10.194.71.15</t>
  </si>
  <si>
    <t>00:15:5D:32:39:1B</t>
  </si>
  <si>
    <t>POLGST01-SRV-29</t>
  </si>
  <si>
    <t>TnT App server (Gate/Inexpress) RMC #2</t>
  </si>
  <si>
    <t>10.194.71.213</t>
  </si>
  <si>
    <t>00:15:5D:32:39:1E</t>
  </si>
  <si>
    <t>POLGST01-SRV-30</t>
  </si>
  <si>
    <t>TnT App server (GLA) OTP #2</t>
  </si>
  <si>
    <t>C: 80 Gb
D: 10 GB
E: 40 GB</t>
  </si>
  <si>
    <t>10.194.71.168</t>
  </si>
  <si>
    <t>00:15:5D:32:39:20</t>
  </si>
  <si>
    <t>POLGST01-SRV-53</t>
  </si>
  <si>
    <t>TnT Old Gate App, image repository (Old version)</t>
  </si>
  <si>
    <t>2 HDD 2 (C:\40GB; D:\25GB)</t>
  </si>
  <si>
    <t>10.194.71.227</t>
  </si>
  <si>
    <t>00:50:56:8D:00:33</t>
  </si>
  <si>
    <t>POLGST01-SRV-63</t>
  </si>
  <si>
    <t>TnT App server (GLA) RMC</t>
  </si>
  <si>
    <t>10.194.71.224</t>
  </si>
  <si>
    <t>ROMBUC01-SQL-30</t>
  </si>
  <si>
    <t>Bucharest, Romania</t>
  </si>
  <si>
    <t>OS (C:) 60
Pagefile (D: ) 60
System dbs + Dumps (E:\) 5
MSSQL DATA (F:\DATA) 800
MSSQL LOG (L:\LOGS) 250
Backup on Disk, Temp backups (R:\BACKUP) 250
tempdb data01 (T:\) 50
tempdb data02 (U:) 50
tempdb data03 (V:) 50
tempdb data04 (W:) 50</t>
  </si>
  <si>
    <t>PW_M_3rd_Wednesday_10.00_19.00</t>
  </si>
  <si>
    <t>10.64.33.158</t>
  </si>
  <si>
    <t>ROMBUC01-SQL-31</t>
  </si>
  <si>
    <t>10.64.33.154</t>
  </si>
  <si>
    <t>ROMBUC01-SRV-05</t>
  </si>
  <si>
    <t>OS (C:) 60
Pagefile (D: ) 20
App (E:) 40</t>
  </si>
  <si>
    <t>10.64.33.147</t>
  </si>
  <si>
    <t>00:15:5D:6F:21:24</t>
  </si>
  <si>
    <t>ROMBUC01-SRV-06</t>
  </si>
  <si>
    <t>C:80GB
D:20GB
E:40GB</t>
  </si>
  <si>
    <t>10.64.33.226</t>
  </si>
  <si>
    <t>00:1D:D8:B7:1E:5F</t>
  </si>
  <si>
    <t>ROMBUC01-SRV-07</t>
  </si>
  <si>
    <t>10.64.33.148</t>
  </si>
  <si>
    <t>00:15:5D:6F:21:25</t>
  </si>
  <si>
    <t>ROMBUC01-SRV-21</t>
  </si>
  <si>
    <t>C: - 80 GB
D: - 10 GB
E: - 40 GB</t>
  </si>
  <si>
    <t>10.64.33.149</t>
  </si>
  <si>
    <t>00:50:56:87:BC:B2</t>
  </si>
  <si>
    <t>ROMBUC01-SRV-50</t>
  </si>
  <si>
    <t>10.64.33.156</t>
  </si>
  <si>
    <t>ROMBUC01-SRV-51</t>
  </si>
  <si>
    <t>10.64.33.151</t>
  </si>
  <si>
    <t>ROMBUC01-SRV-52</t>
  </si>
  <si>
    <t>PW_A_3rd_Sunday_07.00_11.00</t>
  </si>
  <si>
    <t>10.64.33.144</t>
  </si>
  <si>
    <t>RUSMOS01-SRV-27</t>
  </si>
  <si>
    <t>Moscow, Russia</t>
  </si>
  <si>
    <t>QA</t>
  </si>
  <si>
    <t>C: 80 GB</t>
  </si>
  <si>
    <t>PW_A_2nd_Saturday_02.00_06.00</t>
  </si>
  <si>
    <t>10.70.43.180</t>
  </si>
  <si>
    <t>00:15:5D:B4:8D:54</t>
  </si>
  <si>
    <t>RUSMOS01-SRV-28</t>
  </si>
  <si>
    <t>C : 80 GB</t>
  </si>
  <si>
    <t>10.70.43.181</t>
  </si>
  <si>
    <t>00:1D:D8:B7:1E:82</t>
  </si>
  <si>
    <t>RUSPET01-ALB-03</t>
  </si>
  <si>
    <t>HAProxy ALOHA 12.5.2 virtual appliances
For Petro RRP.</t>
  </si>
  <si>
    <t>Petro Factory, St. Petersburg, Russia</t>
  </si>
  <si>
    <t>10.70.7.19</t>
  </si>
  <si>
    <t>00:50:56:b0:3a:2f</t>
  </si>
  <si>
    <t>RUSPET01-ALB-04</t>
  </si>
  <si>
    <t>10.70.7.20</t>
  </si>
  <si>
    <t>00:50:56:b0:c0:a3</t>
  </si>
  <si>
    <t>RUSPET01-SQL-30</t>
  </si>
  <si>
    <t>Intel(R) Xeon(R) Gold 6138 CPU @ 2.00GHz</t>
  </si>
  <si>
    <t>Disk C (GB): 60
D: 20GB
E:5GB
F:120GB
R:60GB
L: 50GB
T: 20Gb
U: 20GB
V:20GB
W:20GB</t>
  </si>
  <si>
    <t>10.70.7.160</t>
  </si>
  <si>
    <t>RUSPET01-SQL-40</t>
  </si>
  <si>
    <t>OS (C:) 60
Pagefile (D: ) 60
System dbs + Dumps (E:\) 5
MSSQL DATA (F:\DATA) 1000
MSSQL LOG (L:\LOGS) 300
Backup on Disk, Temp backups (R:\BACKUP) 400
tempdb data01 (T:\) 60
tempdb data02 (U:) 60
tempdb data03 (V:) 60
tempdb data04 (W:) 60</t>
  </si>
  <si>
    <t>10.70.7.162</t>
  </si>
  <si>
    <t>RUSPET01-SRV-12</t>
  </si>
  <si>
    <t>C(System): 80GB
D(Pagefile):5GB
E(DATA):40GB</t>
  </si>
  <si>
    <t>10.70.7.187</t>
  </si>
  <si>
    <t>00:50:56:B0:2F:FF</t>
  </si>
  <si>
    <t>RUSPET01-SRV-13</t>
  </si>
  <si>
    <t>C(System) : 80GB
D(Pagefile) : 10GB
E(DATA) : 40GB</t>
  </si>
  <si>
    <t>10.70.7.184</t>
  </si>
  <si>
    <t>00:50:56:B0:0E:7B</t>
  </si>
  <si>
    <t>RUSPET01-SRV-15</t>
  </si>
  <si>
    <t>10.70.7.189</t>
  </si>
  <si>
    <t>00:50:56:B0:04:6D</t>
  </si>
  <si>
    <t>RUSPET01-SRV-37</t>
  </si>
  <si>
    <t>10.70.7.188</t>
  </si>
  <si>
    <t>00:50:56:B0:9B:FD</t>
  </si>
  <si>
    <t>RUSPET01-SRV-40</t>
  </si>
  <si>
    <t>10.70.7.185</t>
  </si>
  <si>
    <t>RUSPET01-SRV-41</t>
  </si>
  <si>
    <t>10.70.7.179</t>
  </si>
  <si>
    <t>RUSPET01-SRV-42</t>
  </si>
  <si>
    <t>C:60
D:10
E:40</t>
  </si>
  <si>
    <t>10.70.7.176</t>
  </si>
  <si>
    <t>RUSPET01-SRV115</t>
  </si>
  <si>
    <t>TnT App server (TPM RRP)</t>
  </si>
  <si>
    <t>C: 80GB
D: 10GB (page file)
E: 40 GB(application)</t>
  </si>
  <si>
    <t>10.70.7.186</t>
  </si>
  <si>
    <t>00:50:56:B0:AC:2F</t>
  </si>
  <si>
    <t>RUSPET01-SRV116</t>
  </si>
  <si>
    <t>TnT App server (TPM RRP) #2</t>
  </si>
  <si>
    <t>TPM RRP #2 (HA Application node)</t>
  </si>
  <si>
    <t>C: System 80GB
D: (page file) 10GB 
E: (Data) 40 GB</t>
  </si>
  <si>
    <t>10.70.7.180</t>
  </si>
  <si>
    <t>00:50:56:B0:BB:83</t>
  </si>
  <si>
    <t>RUSPET01-SRV117</t>
  </si>
  <si>
    <t>TnT App server (Gate RRP)</t>
  </si>
  <si>
    <t>C: 80GB
D: 10GB (page file)
E: 40 GB (application)</t>
  </si>
  <si>
    <t>10.70.7.181</t>
  </si>
  <si>
    <t>00:50:56:B0:71:47</t>
  </si>
  <si>
    <t>RUSPET01-SRV118</t>
  </si>
  <si>
    <t>TnT App server (Gate RRP) #2</t>
  </si>
  <si>
    <t>C: system  80GB
D: 10GB (page file)
E: 40 GB (DATA )</t>
  </si>
  <si>
    <t>10.70.7.182</t>
  </si>
  <si>
    <t>00:50:56:B0:AF:0B</t>
  </si>
  <si>
    <t>RUSROS02-SQL-01</t>
  </si>
  <si>
    <t>Rostov-on-Don, Donskoy Tabak factory</t>
  </si>
  <si>
    <t xml:space="preserve">OS (C:) 60
Pagefile (D: ) 60
System dbs + Dumps (E:\) 10
MSSQL DATA (F:\DATA) 400
MSSQL LOG (L:\LOGS) 150
Backup on Disk, Temp backups (R:\BACKUP) 200
tempdb data01 (T:\) 25
tempdb data02 (U:) 25
tempdb data03 (V:) 25
tempdb data04 (W:) 25
</t>
  </si>
  <si>
    <t>PW_M_3rd_Friday_03.00_12.00</t>
  </si>
  <si>
    <t>10.192.60.36</t>
  </si>
  <si>
    <t>RUSROS02-SQL-02</t>
  </si>
  <si>
    <t>10.192.60.37</t>
  </si>
  <si>
    <t>RUSROS02-SRV-01</t>
  </si>
  <si>
    <t>OS (C:) 60
Pagefile (D: ) 10
App (Y:) 40</t>
  </si>
  <si>
    <t>10.192.60.38</t>
  </si>
  <si>
    <t>RUSROS02-SRV-02</t>
  </si>
  <si>
    <t>Inexpress App</t>
  </si>
  <si>
    <t>OS (C:) 60
Pagefile (D: ) 10
App (F:) 40</t>
  </si>
  <si>
    <t>10.192.60.39</t>
  </si>
  <si>
    <t>RUSROS02-SRV-03</t>
  </si>
  <si>
    <t>OS C:60
Pagefile D:10
App Y:40</t>
  </si>
  <si>
    <t>10.192.60.40</t>
  </si>
  <si>
    <t>RUSROS02-SRV-06</t>
  </si>
  <si>
    <t>Gate App</t>
  </si>
  <si>
    <t>10.192.60.47</t>
  </si>
  <si>
    <t>00:15:5D:45:E5:0D</t>
  </si>
  <si>
    <t>RUSROS02-SRV-07</t>
  </si>
  <si>
    <t>10.192.60.130</t>
  </si>
  <si>
    <t>00:15:5D:45:E5:0E</t>
  </si>
  <si>
    <t>RUSROS02-SRV-08</t>
  </si>
  <si>
    <t>10.192.60.68</t>
  </si>
  <si>
    <t>00:15:5D:45:E5:0C</t>
  </si>
  <si>
    <t>SERSEN01-SQL-01</t>
  </si>
  <si>
    <t>Senta factory, Serbia</t>
  </si>
  <si>
    <t>OS (C:) 80
Pagefile (D: ) 25
System dbs + Dumps (E:\) 5
MSSQL DATA (F:\DATA) 160
MSSQL LOG (L:\LOGS) 50
(R:\BACKUP) 60
tempdb data01 (T:\) 10
tempdb data02 (U:) 10
tempdb data03 (V:) 10
tempdb data04 (W:) 10</t>
  </si>
  <si>
    <t>PW_M_3rd_Saturday_08.00_17.00</t>
  </si>
  <si>
    <t>10.70.189.11</t>
  </si>
  <si>
    <t>00:50:56:87:0C:A8</t>
  </si>
  <si>
    <t>SERSEN01-SQL-02</t>
  </si>
  <si>
    <t xml:space="preserve">C: System : 80 GB
D: Pagefile : 25 GB
E: MSSQL SYSTEM DATA : 5 GB
F: MSSQL DATA : 160 GB
L: MSSQL LOG : 50 GB
R: BACKUP : 60 GB
T: TEMPDB01 : 10 GB
U: TEMPDB02 : 10 GB
V: TEMPDB03 : 10 GB
W: TEMPDB04 : 10 GB
</t>
  </si>
  <si>
    <t>10.70.189.40</t>
  </si>
  <si>
    <t>00:50:56:87:03:38</t>
  </si>
  <si>
    <t>SERSEN01-SRV-04</t>
  </si>
  <si>
    <t>OS (C:) 80
Pagefile (D: ) 5
App (E:) 40</t>
  </si>
  <si>
    <t>Excluded_Decomissioned_Servers</t>
  </si>
  <si>
    <t>10.70.189.33</t>
  </si>
  <si>
    <t>00:50:56:87:73:2C</t>
  </si>
  <si>
    <t>SERSEN01-SRV-10</t>
  </si>
  <si>
    <t>C: 80 GB
D: 10  GB
E: 40 GB</t>
  </si>
  <si>
    <t>PW_M_3rd_Saturday_02.00_06.00</t>
  </si>
  <si>
    <t>10.70.189.34</t>
  </si>
  <si>
    <t>00:50:56:87:A7:44</t>
  </si>
  <si>
    <t>SERSEN01-SRV-12</t>
  </si>
  <si>
    <t>C: 80 GB
D: 10 Gb
E; 40 GB</t>
  </si>
  <si>
    <t>10.70.189.226</t>
  </si>
  <si>
    <t>00:50:56:87:B4:2A</t>
  </si>
  <si>
    <t>SERSEN01-SRV-55</t>
  </si>
  <si>
    <t>App server (Gate/Inexpress) #2</t>
  </si>
  <si>
    <t>C: /OS  80 GB
D: /pagefile  5 GB
E: App  40 GB</t>
  </si>
  <si>
    <t>10.70.189.96</t>
  </si>
  <si>
    <t>00:15:5D:FB:C6:16</t>
  </si>
  <si>
    <t>SPATFN01-ALB-01</t>
  </si>
  <si>
    <t>Cita Factory, Tenerife, Canary Islands</t>
  </si>
  <si>
    <t>10.194.111.70</t>
  </si>
  <si>
    <t>00:1D:D8:B7:1F:16</t>
  </si>
  <si>
    <t>SPATFN01-ALB-02</t>
  </si>
  <si>
    <t>250 MB</t>
  </si>
  <si>
    <t>10.194.111.71</t>
  </si>
  <si>
    <t>00:1D:D8:BF:1F:17</t>
  </si>
  <si>
    <t>SPATFN01-SQL-16</t>
  </si>
  <si>
    <t>Disk C (GB): 60
Disk 1 (GB): 25
Disk 2 (GB): 5
Disk 3 (GB): 240
Disk 4 (GB): 80
Disk 5 (GB): 100
Disk 6 (GB): 15
Disk 7 (GB): 15
Disk 8 (GB): 15
Disk 9 (GB): 15</t>
  </si>
  <si>
    <t>PW_M_3rd_Monday_02.00_11.00</t>
  </si>
  <si>
    <t>10.194.111.164</t>
  </si>
  <si>
    <t>SPATFN01-SQL-17</t>
  </si>
  <si>
    <t>10.194.111.167</t>
  </si>
  <si>
    <t>SPATFN01-SRV-07</t>
  </si>
  <si>
    <t>10.194.111.160</t>
  </si>
  <si>
    <t>00:15:5D:5F:09:16</t>
  </si>
  <si>
    <t>SPATFN01-SRV-14</t>
  </si>
  <si>
    <t>c:\60GB
D:\10GB
F:\40GB</t>
  </si>
  <si>
    <t>10.194.111.161</t>
  </si>
  <si>
    <t>SPATFN01-SRV-15</t>
  </si>
  <si>
    <t>C:\60GB
D:\10GB
F:\40GB</t>
  </si>
  <si>
    <t>10.194.111.163</t>
  </si>
  <si>
    <t>SPATFN01-SRV-20</t>
  </si>
  <si>
    <t>C:80GB
D:10GB
E:40GB</t>
  </si>
  <si>
    <t>10.194.111.168</t>
  </si>
  <si>
    <t>00:1D:D8:B7:1E:62</t>
  </si>
  <si>
    <t>SPATFN01-SRV-21</t>
  </si>
  <si>
    <t>10.194.111.162</t>
  </si>
  <si>
    <t>00:1D:D8:B7:1E:63</t>
  </si>
  <si>
    <t>SPATFN01-SRV-22</t>
  </si>
  <si>
    <t>PW_A_1st_Monday_02.00_06.00</t>
  </si>
  <si>
    <t>10.194.111.169</t>
  </si>
  <si>
    <t>00:1D:D8:B7:1E:64</t>
  </si>
  <si>
    <t>SPATFN01-SRV-23</t>
  </si>
  <si>
    <t>C : 80 GB
D : 20 GB (pagefile)
E : 40 GB system</t>
  </si>
  <si>
    <t>10.194.111.23</t>
  </si>
  <si>
    <t>00:15:5D:02:42:19</t>
  </si>
  <si>
    <t>SWIDAG01-SQL-20</t>
  </si>
  <si>
    <t>Dagmersellen, Switzerland</t>
  </si>
  <si>
    <t>Disk C:\ 80 GB
Disk D:\ 12 GB
Disk E:\ 5 GB
Disk F:\ 100 GB
Disk L:\ 50 GB
Disk R:\ 50 GB
Disk T:\ 10 GB
Disk U:\ 10 GB
Disk V:\ 10 GB
Disk W:\ 10 GB</t>
  </si>
  <si>
    <t>PW_M_3rd_Sunday_08.00_17.00</t>
  </si>
  <si>
    <t>10.64.94.55</t>
  </si>
  <si>
    <t>00:50:56:87:26:0B</t>
  </si>
  <si>
    <t>SWIDAG01-SQL-21</t>
  </si>
  <si>
    <t>C:  80 GB
D:  20 GB
E:  5 GB
F:  200 GB
L:  80 GB
R: 100 GB
T:\ 15 GB
U: 15 GB
V:  15 GB
W: 15 GB</t>
  </si>
  <si>
    <t>10.64.94.61</t>
  </si>
  <si>
    <t>00:15:5D:AE:65:3F</t>
  </si>
  <si>
    <t>SWIDAG01-SRV-10</t>
  </si>
  <si>
    <t>C: - [OS]80GB
D: - [PAGEFILE]10GB
E: - [DATA]40GB</t>
  </si>
  <si>
    <t>10.64.94.54</t>
  </si>
  <si>
    <t>00:50:56:87:71:00</t>
  </si>
  <si>
    <t>SWIDAG01-SRV-14</t>
  </si>
  <si>
    <t xml:space="preserve"> C: 80 GB
D: 20 GB
E: 40 GB</t>
  </si>
  <si>
    <t>PW_A_3rd_Sunday_15.00_19.00</t>
  </si>
  <si>
    <t>10.64.94.48</t>
  </si>
  <si>
    <t>00:15:5D:3F:62:40</t>
  </si>
  <si>
    <t>SWIDAG01-SRV-15</t>
  </si>
  <si>
    <t>10.64.94.56</t>
  </si>
  <si>
    <t>00:15:5D:3F:62:3F</t>
  </si>
  <si>
    <t>SWIDAG01-SRV-78</t>
  </si>
  <si>
    <t>C: 80 GB
Pagefile (D: ) 10GB
App (E:) 40GB</t>
  </si>
  <si>
    <t>10.64.94.57</t>
  </si>
  <si>
    <t>00:15:5D:36:03:41</t>
  </si>
  <si>
    <t>SWIDAG01-SRV-79</t>
  </si>
  <si>
    <t>C:80 GB
D:10 GB
E: 40 GB</t>
  </si>
  <si>
    <t>10.64.94.164</t>
  </si>
  <si>
    <t>00:15:5D:AC:C3:55</t>
  </si>
  <si>
    <t>SWIDAG01-SRV-80</t>
  </si>
  <si>
    <t>C : 80 GB
D : 05 GB
E : 40 GB</t>
  </si>
  <si>
    <t>10.64.94.49</t>
  </si>
  <si>
    <t>00:15:5D:3F:62:41</t>
  </si>
  <si>
    <t>SWIGVA01-ALB-01</t>
  </si>
  <si>
    <t>Geneva, Switzerland</t>
  </si>
  <si>
    <t>10.68.19.27</t>
  </si>
  <si>
    <t>SWIGVA01-ALB-02</t>
  </si>
  <si>
    <t>GLA HAProxy ALOHA secondary load balancer</t>
  </si>
  <si>
    <t>10.68.19.28</t>
  </si>
  <si>
    <t>SWIGVA01-SQL-20</t>
  </si>
  <si>
    <t>TnT iTrack/Checker PROD DB Server</t>
  </si>
  <si>
    <t>Intel(R) Xeon(R) CPU E5-2640 v3 @ 2.60GHz</t>
  </si>
  <si>
    <t xml:space="preserve">2x300GB R-1
DATA1 excede 30 GB under DCO Wintel - CTASK0651516 </t>
  </si>
  <si>
    <t>10.68.48.27</t>
  </si>
  <si>
    <t>00:25:B5:01:A1:16</t>
  </si>
  <si>
    <t>SWIGVA01-SQL-21</t>
  </si>
  <si>
    <t>TnT iTrack/Checker QA DB Server</t>
  </si>
  <si>
    <t>2x300GB R-1</t>
  </si>
  <si>
    <t>PW_M_2nd_Saturday_23.00_01.00</t>
  </si>
  <si>
    <t>10.69.48.135</t>
  </si>
  <si>
    <t>00:25:B5:02:A1:2A</t>
  </si>
  <si>
    <t>SWIGVA01-SQL118</t>
  </si>
  <si>
    <t>TnT QA SQL AlwaysOn Cluster Node 1</t>
  </si>
  <si>
    <t>10.68.17.48</t>
  </si>
  <si>
    <t>SWIGVA01-SQL119</t>
  </si>
  <si>
    <t>TnT QA SQL AlwaysOn Cluster Node 2</t>
  </si>
  <si>
    <t>Intel(R) Xeon(R) CPU E5-2683 v4 @ 2.10GHz</t>
  </si>
  <si>
    <t>C: 60 GB [OS]
D: 150 GB [DATA]
L: 40 GB [LOG]
T: 20 GB [TEMPDB]
R: 30 GB [BACKUP]
S: 40 GB [PAGEFILE]</t>
  </si>
  <si>
    <t>10.68.17.49</t>
  </si>
  <si>
    <t>SWIGVA01-SRV-77</t>
  </si>
  <si>
    <t>Intel(R) Xeon(R) CPU E5-2697A v4 @ 2.60GHz</t>
  </si>
  <si>
    <t>C: 80 GB
E: 20 GB (APP)</t>
  </si>
  <si>
    <t>10.68.17.205</t>
  </si>
  <si>
    <t>00:50:56:84:26:C9</t>
  </si>
  <si>
    <t>SWIGVA01-SRV-78</t>
  </si>
  <si>
    <t>Intel(R) Xeon(R) Gold 6148 CPU @ 2.40GHz</t>
  </si>
  <si>
    <t>Disk C (GB): OS 80 GB
Disk D (GB): Pagefile 05 GB
Disk E (GB): [APP] 20GB</t>
  </si>
  <si>
    <t>10.68.17.206</t>
  </si>
  <si>
    <t>00:50:56:84:59:48</t>
  </si>
  <si>
    <t>SWIGVA01-SRV-80</t>
  </si>
  <si>
    <t>Secondary GLA QA server</t>
  </si>
  <si>
    <t>C: System  80 GB
E: DATA  20 GB</t>
  </si>
  <si>
    <t>10.68.18.243</t>
  </si>
  <si>
    <t>00:50:56:98:3A:76</t>
  </si>
  <si>
    <t>SWIGVA01-SRV-81</t>
  </si>
  <si>
    <t>GLA PROD</t>
  </si>
  <si>
    <t>C: 80 GB
D: 5 GB PAGEFILE
E: 20 GB APP</t>
  </si>
  <si>
    <t>10.68.17.230</t>
  </si>
  <si>
    <t>00:50:56:84:29:44</t>
  </si>
  <si>
    <t>SWIGVA01-SRV151</t>
  </si>
  <si>
    <t>TnT iTrack PROD APP Server</t>
  </si>
  <si>
    <t>2x300GB R1</t>
  </si>
  <si>
    <t>10.68.48.28</t>
  </si>
  <si>
    <t>00:25:B5:01:A1:2F</t>
  </si>
  <si>
    <t>SWIGVA01-SRV152</t>
  </si>
  <si>
    <t>TnT iTrack QA APP Server</t>
  </si>
  <si>
    <t>2 x 300GB RAID1
  C:\ 100GB
  D:\ ~179GB</t>
  </si>
  <si>
    <t>10.69.48.136</t>
  </si>
  <si>
    <t>SWIGVA01-SRV288</t>
  </si>
  <si>
    <t>TnT App server (Gate/Inexpress) QA</t>
  </si>
  <si>
    <t>C :: 60
D::40</t>
  </si>
  <si>
    <t>10.68.22.109</t>
  </si>
  <si>
    <t>SWIGVA01-SRV289</t>
  </si>
  <si>
    <t>TnT App server (TPM) QA</t>
  </si>
  <si>
    <t>10.68.22.110</t>
  </si>
  <si>
    <t>SWIGVA01-SRV290</t>
  </si>
  <si>
    <t>TnT App server (TPM) QA #2</t>
  </si>
  <si>
    <t>C = 60
D = 40</t>
  </si>
  <si>
    <t>10.68.22.111</t>
  </si>
  <si>
    <t>SWIGVA01-SRV298</t>
  </si>
  <si>
    <t>Central TnT App server (Checker PRD)</t>
  </si>
  <si>
    <t>Intel(R) Xeon(R) CPU E5-2680 v2 @ 2.80GHz</t>
  </si>
  <si>
    <t>10.68.46.101</t>
  </si>
  <si>
    <t>SWIGVA01-SRV299</t>
  </si>
  <si>
    <t>Central TnT App server (QA Gate #2)</t>
  </si>
  <si>
    <t>10.68.17.137</t>
  </si>
  <si>
    <t>TRKIZM01-SQL-05</t>
  </si>
  <si>
    <t>Izmir, Turkey</t>
  </si>
  <si>
    <t>OS (C:) 60
Pagefile (D: ) 60
System dbs + Dumps (E:\) 5
MSSQL DATA (F:\DATA) 250
MSSQL LOG (L:\LOGS) 100
Backup on Disk, Temp backups (R:\BACKUP) 50
tempdb data01 (T:\) 10
tempdb data02 (U:) 10
tempdb data03 (V:) 10
tempdb data04 (W:) 10</t>
  </si>
  <si>
    <t>PW_M_3rd_Wednesday_14.00_23.00</t>
  </si>
  <si>
    <t>10.64.31.206</t>
  </si>
  <si>
    <t>TRKIZM01-SQL-15</t>
  </si>
  <si>
    <t>10.64.31.217</t>
  </si>
  <si>
    <t>00:50:56:87:1A:7A</t>
  </si>
  <si>
    <t>TRKIZM01-SRV-25</t>
  </si>
  <si>
    <t xml:space="preserve">OS (C:) 60
Pagefile (D: ) 10
App (F:) 40
Total Disk Space, GB 110
</t>
  </si>
  <si>
    <t>10.64.31.207</t>
  </si>
  <si>
    <t>TRKIZM01-SRV-26</t>
  </si>
  <si>
    <t>10.64.31.201</t>
  </si>
  <si>
    <t>TRKIZM01-SRV-27</t>
  </si>
  <si>
    <t>Disk C (GB): 60
Disk 1 (GB): 10
Disk 2 (GB): 40</t>
  </si>
  <si>
    <t>10.64.31.208</t>
  </si>
  <si>
    <t>TRKIZM01-SRV-49</t>
  </si>
  <si>
    <t>OS (C:) 60
Pagefile (D: ): 10
App (E:) 40</t>
  </si>
  <si>
    <t>10.64.31.193</t>
  </si>
  <si>
    <t>00:50:56:87:3B:DE</t>
  </si>
  <si>
    <t>TRKIZM01-SRV-54</t>
  </si>
  <si>
    <t>C: 80 GB
D: 20 Gb
E 40 GB</t>
  </si>
  <si>
    <t>10.64.31.221</t>
  </si>
  <si>
    <t>00:50:56:87:14:37</t>
  </si>
  <si>
    <t>TRKIZM01-SRV-55</t>
  </si>
  <si>
    <t>10.64.31.222</t>
  </si>
  <si>
    <t>00:50:56:87:E5:38</t>
  </si>
  <si>
    <t>TWNTNN01-SQL-12</t>
  </si>
  <si>
    <t>Tainan, Taiwan</t>
  </si>
  <si>
    <t>Intel(R) Xeon(R) CPU E5-2670 v3 @ 2.30GHz</t>
  </si>
  <si>
    <t>OS (C:) 80GB
Pagefile (D: ) 60GB
System dbs + Dumps (E:\) 5GB
MSSQL DATA (F:\DATA) 240GB
MSSQL LOG (L:\LOGS) 80GB
Backup on Disk, Temp backups (R:\BACKUP) 100GB
tempdb data01 (T:\)  15GB
tempdb data02 (U:) 15GB
tempdb data03 (V:) 15GB
tempdb data04 (W:) 15GB</t>
  </si>
  <si>
    <t>PW_M_3rd_Wednesday_15.00_23.59</t>
  </si>
  <si>
    <t>10.66.19.64</t>
  </si>
  <si>
    <t>TWNTNN01-SQL-13</t>
  </si>
  <si>
    <t>C: 80 GB (System)
D: 60 GB (Pagefile)
E: 5 GB (MSSQL SYSTEM DATA )
F:  240 GB (MSSQL DATA)
L:  80 GB (MSSQL LOG)
R: 100 GB (BACKUP)
T: 15 GB (TEMPDB01)
U: 15 GB (TEMPDB02)
V: 15 GB (TEMPDB03)
W: 15 GB (TEMPDB04)</t>
  </si>
  <si>
    <t>10.66.19.74</t>
  </si>
  <si>
    <t>00:50:56:92:6E:E5</t>
  </si>
  <si>
    <t>TWNTNN01-SRV-12</t>
  </si>
  <si>
    <t>C:60GB
D:10GB
F:40GB</t>
  </si>
  <si>
    <t>10.66.19.66</t>
  </si>
  <si>
    <t>00:50:56:92:D4:B9</t>
  </si>
  <si>
    <t>TWNTNN01-SRV-13</t>
  </si>
  <si>
    <t>C: 60GB(System)
D: 10GB(Pagefile)
F: 40GB(Data)</t>
  </si>
  <si>
    <t>10.66.19.67</t>
  </si>
  <si>
    <t>00:50:56:92:8F:7E</t>
  </si>
  <si>
    <t>TWNTNN01-SRV-14</t>
  </si>
  <si>
    <t>10.66.19.51</t>
  </si>
  <si>
    <t>00:50:56:92:E4:A8</t>
  </si>
  <si>
    <t>TWNTNN01-SRV-15</t>
  </si>
  <si>
    <t>C : 80 GB
D : 20 GB
E : 40 GB</t>
  </si>
  <si>
    <t>10.66.19.52</t>
  </si>
  <si>
    <t>00:50:56:92:56:8F</t>
  </si>
  <si>
    <t>TWNTNN01-SRV-51</t>
  </si>
  <si>
    <t>Disk C (GB): 80
Number od additional disks: 1
Disk 1 (GB): D:\ 10 GB
Disk 2 (GB): E:\ 40 GB</t>
  </si>
  <si>
    <t>10.66.19.12</t>
  </si>
  <si>
    <t>TWNTNN01-SRV-52</t>
  </si>
  <si>
    <t xml:space="preserve">C: 80 GB (System)  
D: 10 GB (Pagefile)
E: 40 GB (DATA)
</t>
  </si>
  <si>
    <t>10.66.19.42</t>
  </si>
  <si>
    <t>00:50:56:92:BC:EC</t>
  </si>
  <si>
    <t>TZADAR01-SRV-50</t>
  </si>
  <si>
    <t>Dar es Salaam, Tanzania</t>
  </si>
  <si>
    <t>C: 60GB
D: 60GB
L: 10GB
T:10GB</t>
  </si>
  <si>
    <t>10.64.135.3</t>
  </si>
  <si>
    <t>00:50:56:b0:b7:a6</t>
  </si>
  <si>
    <t>UKRKRE01-SQL-04</t>
  </si>
  <si>
    <t>Kremenchug, Ukraine</t>
  </si>
  <si>
    <t xml:space="preserve">C:  80 GB
D:  60 GB
E:  05  GB
F:  400 GB
L:  150 GB
R:  200 GB
T:   25 GB
U:  25 GB
V:  25  GB
W: 25  GB
</t>
  </si>
  <si>
    <t>PW_M_3rd_Tuesday_03.00_12.00</t>
  </si>
  <si>
    <t>10.70.67.16</t>
  </si>
  <si>
    <t>00:15:5D:65:01:34</t>
  </si>
  <si>
    <t>UKRKRE01-SQL-05</t>
  </si>
  <si>
    <t xml:space="preserve">disk0=80 GB
Disk1=60 GB
Disk2=5 GB
Disk3=400 GB
Disk4=150 GB
Disk5=200 GB
Disk6=25 GB
Disk7=25 GB
Disk8=25 GB
Disk9=25 GB
</t>
  </si>
  <si>
    <t>10.70.67.92</t>
  </si>
  <si>
    <t>00:15:5D:65:01:33</t>
  </si>
  <si>
    <t>UKRKRE01-SRV-08</t>
  </si>
  <si>
    <t>C: 80 GB
D: 5 GB
E: 40 ZGB</t>
  </si>
  <si>
    <t>10.70.67.85</t>
  </si>
  <si>
    <t>00:15:5D:65:01:35</t>
  </si>
  <si>
    <t>UKRKRE01-SRV-09</t>
  </si>
  <si>
    <t>OS (C:) 80 GB
Pagefile (D: ) 5 GB
App (E:) 40 GB</t>
  </si>
  <si>
    <t>10.70.67.81</t>
  </si>
  <si>
    <t>00:15:5D:65:01:36</t>
  </si>
  <si>
    <t>UKRKRE01-SRV-10</t>
  </si>
  <si>
    <t>10.70.67.82</t>
  </si>
  <si>
    <t>00:15:5D:65:01:37</t>
  </si>
  <si>
    <t>UKRKRE01-SRV-32</t>
  </si>
  <si>
    <t>OS (C:) 80 GB
Pagefile (D: ) 10 GB
App (E:) 40 GB</t>
  </si>
  <si>
    <t>10.70.67.25</t>
  </si>
  <si>
    <t>00:15:5D:A8:94:2E</t>
  </si>
  <si>
    <t>UKRKRE01-SRV-33</t>
  </si>
  <si>
    <t>10.70.67.87</t>
  </si>
  <si>
    <t>00:15:5D:A8:94:2F</t>
  </si>
  <si>
    <t>UZBTSH01-SQL-01</t>
  </si>
  <si>
    <t>Tashkent, Uzbekistan</t>
  </si>
  <si>
    <t>C:80 GB
D:20 GB
E:5 GB
F:100 GB
L:50 GB
R:50 GB
T:10 GB
U:10 GB
V:10 GB
W:10 GB</t>
  </si>
  <si>
    <t>PW_M_3rd_Thursday_12.00_21.00</t>
  </si>
  <si>
    <t>10.192.127.144</t>
  </si>
  <si>
    <t>00:1D:D8:B7:1E:70</t>
  </si>
  <si>
    <t>UZBTSH01-SQL-02</t>
  </si>
  <si>
    <t>10.192.127.143</t>
  </si>
  <si>
    <t>00:1D:D8:B7:1E:71</t>
  </si>
  <si>
    <t>UZBTSH01-SRV-01</t>
  </si>
  <si>
    <t>C: 80 GB
D: 10 GB (Pagefile)
E: 40 GB (App)</t>
  </si>
  <si>
    <t>10.192.127.145</t>
  </si>
  <si>
    <t>00:15:5D:FB:B7:02</t>
  </si>
  <si>
    <t>UZBTSH01-SRV-02</t>
  </si>
  <si>
    <t>10.192.127.140</t>
  </si>
  <si>
    <t>00:15:5D:FB:B7:01</t>
  </si>
  <si>
    <t>UZBTSH01-SRV-03</t>
  </si>
  <si>
    <t>10.192.127.148</t>
  </si>
  <si>
    <t>00:15:5D:FB:B7:03</t>
  </si>
  <si>
    <t>UZBTSH01-SRV-04</t>
  </si>
  <si>
    <t>C: OS   80 GB
D: Pagefile  10 GB
E:  App  40 GB</t>
  </si>
  <si>
    <t>10.192.127.147</t>
  </si>
  <si>
    <t>00:15:5D:21:26:01</t>
  </si>
  <si>
    <t>UZBTSH01-SRV-05</t>
  </si>
  <si>
    <t>C:80 GB
D:10 GB
E:40 GB</t>
  </si>
  <si>
    <t>10.192.127.150</t>
  </si>
  <si>
    <t>00:1D:D8:B7:1E:76</t>
  </si>
  <si>
    <t>UZBTSH01-SRV-06</t>
  </si>
  <si>
    <t xml:space="preserve">C:80 GB
D:10 GB
E:40 GB
</t>
  </si>
  <si>
    <t>10.192.127.142</t>
  </si>
  <si>
    <t>00:1D:D8:B7:1E:74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</si>
</sst>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b/>
      <sz val="11"/>
      <name val="Calibri"/>
    </font>
    <font>
      <sz val="11"/>
      <color theme="1" tint="0.24994659260841701"/>
      <name val="Calibri Light"/>
      <family val="2"/>
      <scheme val="major"/>
    </font>
    <font>
      <b/>
      <sz val="13"/>
      <color theme="7"/>
      <name val="Calibri Light"/>
      <family val="2"/>
      <scheme val="major"/>
    </font>
    <font>
      <b/>
      <sz val="13"/>
      <color theme="1" tint="0.24994659260841701"/>
      <name val="Calibri Light"/>
      <family val="2"/>
      <scheme val="major"/>
    </font>
    <font>
      <b/>
      <sz val="11"/>
      <color theme="1" tint="0.34998626667073579"/>
      <name val="Calibri"/>
      <family val="2"/>
      <scheme val="minor"/>
    </font>
    <font>
      <sz val="14"/>
      <color theme="1" tint="0.24994659260841701"/>
      <name val="Calibri"/>
      <family val="2"/>
      <scheme val="minor"/>
    </font>
    <font>
      <sz val="12"/>
      <color theme="1" tint="0.24994659260841701"/>
      <name val="Calibri Light"/>
      <family val="2"/>
      <scheme val="major"/>
    </font>
    <font>
      <b/>
      <sz val="11"/>
      <color theme="1" tint="0.24994659260841701"/>
      <name val="Calibri"/>
      <family val="2"/>
      <scheme val="minor"/>
    </font>
    <font>
      <i/>
      <sz val="11"/>
      <color theme="7"/>
      <name val="Calibri"/>
      <family val="2"/>
      <scheme val="minor"/>
    </font>
    <font>
      <b/>
      <sz val="42"/>
      <color theme="7"/>
      <name val="Calibri Light"/>
      <family val="2"/>
      <scheme val="major"/>
    </font>
  </fonts>
  <fills count="10">
    <fill>
      <patternFill patternType="none"/>
    </fill>
    <fill>
      <patternFill patternType="gray125"/>
    </fill>
    <fill>
      <patternFill patternType="solid">
        <fgColor theme="9"/>
        <bgColor indexed="64"/>
      </patternFill>
    </fill>
    <fill>
      <patternFill patternType="lightUp">
        <fgColor theme="7"/>
        <bgColor theme="9" tint="0.59996337778862885"/>
      </patternFill>
    </fill>
    <fill>
      <patternFill patternType="solid">
        <fgColor theme="7"/>
        <bgColor auto="1"/>
      </patternFill>
    </fill>
    <fill>
      <patternFill patternType="lightUp">
        <fgColor theme="7"/>
        <bgColor theme="7" tint="0.59996337778862885"/>
      </patternFill>
    </fill>
    <fill>
      <patternFill patternType="lightUp">
        <fgColor theme="7"/>
      </patternFill>
    </fill>
    <fill>
      <patternFill patternType="solid">
        <fgColor theme="9" tint="0.59996337778862885"/>
        <bgColor indexed="64"/>
      </patternFill>
    </fill>
    <fill>
      <patternFill patternType="solid">
        <fgColor theme="4" tint="0.79998168889431442"/>
        <bgColor indexed="64"/>
      </patternFill>
    </fill>
    <fill>
      <patternFill patternType="solid">
        <fgColor theme="9"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theme="7"/>
      </bottom>
      <diagonal/>
    </border>
    <border>
      <left style="thick">
        <color theme="0"/>
      </left>
      <right style="thick">
        <color theme="0"/>
      </right>
      <top style="thick">
        <color theme="0"/>
      </top>
      <bottom style="thick">
        <color theme="0"/>
      </bottom>
      <diagonal/>
    </border>
    <border>
      <left style="thick">
        <color theme="0"/>
      </left>
      <right style="thick">
        <color theme="0"/>
      </right>
      <top style="thin">
        <color theme="0"/>
      </top>
      <bottom style="thick">
        <color theme="0"/>
      </bottom>
      <diagonal/>
    </border>
    <border>
      <left/>
      <right/>
      <top style="thin">
        <color theme="9" tint="-0.24994659260841701"/>
      </top>
      <bottom style="thin">
        <color theme="9" tint="-0.24994659260841701"/>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0">
    <xf numFmtId="0" fontId="0" fillId="0" borderId="0"/>
    <xf numFmtId="0" fontId="2" fillId="0" borderId="0" applyNumberFormat="0" applyFill="0" applyBorder="0" applyProtection="0">
      <alignment horizontal="center" vertical="center"/>
    </xf>
    <xf numFmtId="9" fontId="3" fillId="0" borderId="0" applyFill="0" applyBorder="0" applyProtection="0">
      <alignment horizontal="center" vertical="center"/>
    </xf>
    <xf numFmtId="0" fontId="4" fillId="0" borderId="0" applyFill="0" applyBorder="0" applyProtection="0">
      <alignment horizontal="left" wrapText="1"/>
    </xf>
    <xf numFmtId="3" fontId="5" fillId="0" borderId="10" applyFill="0" applyProtection="0">
      <alignment horizontal="center"/>
    </xf>
    <xf numFmtId="0" fontId="5" fillId="0" borderId="0" applyFill="0" applyProtection="0">
      <alignment horizontal="center" vertical="center" wrapText="1"/>
    </xf>
    <xf numFmtId="0" fontId="5" fillId="0" borderId="0" applyFill="0" applyProtection="0">
      <alignment vertical="center"/>
    </xf>
    <xf numFmtId="0" fontId="5" fillId="0" borderId="0" applyFill="0" applyBorder="0" applyProtection="0">
      <alignment horizontal="center" wrapText="1"/>
    </xf>
    <xf numFmtId="0" fontId="5" fillId="0" borderId="0" applyFill="0" applyProtection="0">
      <alignment horizontal="left"/>
    </xf>
    <xf numFmtId="0" fontId="6" fillId="0" borderId="0" applyNumberFormat="0" applyFill="0" applyBorder="0" applyProtection="0">
      <alignment horizontal="left" vertical="center"/>
    </xf>
    <xf numFmtId="0" fontId="2" fillId="2" borderId="11" applyNumberFormat="0" applyFont="0" applyAlignment="0">
      <alignment horizontal="center"/>
    </xf>
    <xf numFmtId="0" fontId="2" fillId="3" borderId="11" applyNumberFormat="0" applyFont="0" applyAlignment="0">
      <alignment horizontal="center"/>
    </xf>
    <xf numFmtId="0" fontId="2" fillId="4" borderId="11" applyNumberFormat="0" applyFont="0" applyAlignment="0">
      <alignment horizontal="center"/>
    </xf>
    <xf numFmtId="0" fontId="2" fillId="5" borderId="11" applyNumberFormat="0" applyFont="0" applyAlignment="0">
      <alignment horizontal="center"/>
    </xf>
    <xf numFmtId="0" fontId="2" fillId="6" borderId="12" applyNumberFormat="0" applyFont="0" applyAlignment="0">
      <alignment horizontal="center"/>
    </xf>
    <xf numFmtId="1" fontId="7" fillId="7" borderId="13">
      <alignment horizontal="center" vertical="center"/>
    </xf>
    <xf numFmtId="0" fontId="8" fillId="7" borderId="13" applyNumberFormat="0" applyProtection="0">
      <alignment horizontal="left" vertical="center"/>
    </xf>
    <xf numFmtId="0" fontId="9" fillId="0" borderId="0" applyNumberFormat="0" applyFill="0" applyBorder="0" applyProtection="0">
      <alignment vertical="center"/>
    </xf>
    <xf numFmtId="0" fontId="10" fillId="0" borderId="0" applyNumberFormat="0" applyFill="0" applyBorder="0" applyAlignment="0" applyProtection="0"/>
    <xf numFmtId="0" fontId="10" fillId="0" borderId="0" applyNumberFormat="0" applyFill="0" applyBorder="0" applyProtection="0">
      <alignment vertical="center"/>
    </xf>
  </cellStyleXfs>
  <cellXfs count="39">
    <xf numFmtId="0" fontId="0" fillId="0" borderId="0" xfId="0"/>
    <xf numFmtId="4" fontId="0" fillId="0" borderId="0" xfId="0" applyNumberFormat="1" applyAlignment="1">
      <alignment vertical="top"/>
    </xf>
    <xf numFmtId="0" fontId="0" fillId="0" borderId="0" xfId="0" applyAlignment="1">
      <alignment vertical="top" wrapText="1"/>
    </xf>
    <xf numFmtId="49" fontId="0" fillId="0" borderId="0" xfId="0" applyNumberFormat="1" applyAlignment="1">
      <alignment vertical="top" wrapText="1"/>
    </xf>
    <xf numFmtId="0" fontId="1" fillId="0" borderId="0" xfId="0" applyFont="1"/>
    <xf numFmtId="0" fontId="0" fillId="0" borderId="0" xfId="0" pivotButton="1"/>
    <xf numFmtId="0" fontId="0" fillId="0" borderId="0" xfId="0" applyAlignment="1">
      <alignment horizontal="left"/>
    </xf>
    <xf numFmtId="0" fontId="0" fillId="0" borderId="0" xfId="0" applyNumberFormat="1"/>
    <xf numFmtId="0" fontId="0" fillId="0" borderId="0" xfId="0" applyAlignment="1">
      <alignment vertical="center"/>
    </xf>
    <xf numFmtId="0" fontId="0" fillId="0" borderId="0" xfId="0" applyAlignment="1">
      <alignment horizontal="left" vertical="center"/>
    </xf>
    <xf numFmtId="1" fontId="0" fillId="0" borderId="0" xfId="0" applyNumberFormat="1"/>
    <xf numFmtId="0" fontId="0" fillId="8" borderId="4" xfId="0" applyFill="1" applyBorder="1" applyAlignment="1" applyProtection="1">
      <alignment vertical="center"/>
      <protection locked="0"/>
    </xf>
    <xf numFmtId="0" fontId="0" fillId="8" borderId="6" xfId="0" applyFill="1" applyBorder="1" applyAlignment="1" applyProtection="1">
      <alignment vertical="center"/>
      <protection locked="0"/>
    </xf>
    <xf numFmtId="0" fontId="0" fillId="8" borderId="9" xfId="0" applyFill="1" applyBorder="1" applyAlignment="1" applyProtection="1">
      <alignment vertical="center"/>
      <protection locked="0"/>
    </xf>
    <xf numFmtId="0" fontId="0" fillId="9" borderId="4" xfId="0" applyFill="1" applyBorder="1" applyAlignment="1" applyProtection="1">
      <alignment vertical="center"/>
    </xf>
    <xf numFmtId="0" fontId="0" fillId="9" borderId="6" xfId="0" applyFill="1" applyBorder="1" applyAlignment="1" applyProtection="1">
      <alignment vertical="center"/>
    </xf>
    <xf numFmtId="0" fontId="0" fillId="9" borderId="6" xfId="0" applyFill="1" applyBorder="1" applyProtection="1"/>
    <xf numFmtId="0" fontId="0" fillId="9" borderId="9" xfId="0" applyFill="1" applyBorder="1" applyProtection="1"/>
    <xf numFmtId="0" fontId="0" fillId="9" borderId="4" xfId="0" applyFill="1" applyBorder="1" applyProtection="1"/>
    <xf numFmtId="0" fontId="0" fillId="9" borderId="16" xfId="0" applyFill="1" applyBorder="1" applyAlignment="1" applyProtection="1">
      <alignment wrapText="1"/>
    </xf>
    <xf numFmtId="0" fontId="0" fillId="9" borderId="6" xfId="0" applyFill="1" applyBorder="1" applyAlignment="1" applyProtection="1">
      <alignment wrapText="1"/>
    </xf>
    <xf numFmtId="0" fontId="0" fillId="9" borderId="9" xfId="0" applyFill="1" applyBorder="1" applyAlignment="1" applyProtection="1">
      <alignment wrapText="1"/>
    </xf>
    <xf numFmtId="0" fontId="0" fillId="0" borderId="1" xfId="0" applyBorder="1" applyAlignment="1">
      <alignment horizontal="left" vertical="center"/>
    </xf>
    <xf numFmtId="0" fontId="0" fillId="0" borderId="8" xfId="0" applyBorder="1" applyAlignment="1">
      <alignment horizontal="left" vertical="center"/>
    </xf>
    <xf numFmtId="0" fontId="0" fillId="0" borderId="3" xfId="0" applyBorder="1" applyAlignment="1">
      <alignment horizontal="left" vertical="center"/>
    </xf>
    <xf numFmtId="0" fontId="0" fillId="0" borderId="1" xfId="0" applyBorder="1" applyAlignment="1">
      <alignment horizontal="left" vertical="center"/>
    </xf>
    <xf numFmtId="0" fontId="0" fillId="0" borderId="8" xfId="0" applyBorder="1" applyAlignment="1">
      <alignment horizontal="left" vertical="center"/>
    </xf>
    <xf numFmtId="0" fontId="0" fillId="0" borderId="2" xfId="0" applyBorder="1" applyAlignment="1">
      <alignment horizontal="left" vertical="center" wrapText="1"/>
    </xf>
    <xf numFmtId="0" fontId="0" fillId="0" borderId="14" xfId="0" applyBorder="1" applyAlignment="1">
      <alignment horizontal="left"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left" vertical="center"/>
    </xf>
    <xf numFmtId="0" fontId="0" fillId="0" borderId="5" xfId="0" applyBorder="1" applyAlignment="1">
      <alignment horizontal="left" vertical="center"/>
    </xf>
    <xf numFmtId="0" fontId="0" fillId="0" borderId="7" xfId="0" applyBorder="1" applyAlignment="1">
      <alignment horizontal="left" vertical="center"/>
    </xf>
    <xf numFmtId="0" fontId="0" fillId="0" borderId="3" xfId="0" applyBorder="1" applyAlignment="1">
      <alignment horizontal="left" vertical="center"/>
    </xf>
    <xf numFmtId="0" fontId="0" fillId="0" borderId="15" xfId="0" applyBorder="1" applyAlignment="1">
      <alignment horizontal="left" vertical="center"/>
    </xf>
  </cellXfs>
  <cellStyles count="20">
    <cellStyle name="% complete" xfId="12" xr:uid="{F102D6D7-B092-4CDB-B862-C9378CA653A7}"/>
    <cellStyle name="% complete (beyond plan) legend" xfId="10" xr:uid="{52754460-789A-4476-AFB6-046440F98899}"/>
    <cellStyle name="Activity" xfId="3" xr:uid="{C0463F94-0F10-4A7B-810E-1495468DC8F0}"/>
    <cellStyle name="Actual (beyond plan) legend" xfId="11" xr:uid="{D4749CEE-BAEC-4EC0-9346-F37046D95D5E}"/>
    <cellStyle name="Actual legend" xfId="13" xr:uid="{ECB10AEA-2FD9-4EDB-9751-94552482EC06}"/>
    <cellStyle name="Explanatory Text 2" xfId="17" xr:uid="{EA9B263A-36CD-4CB6-BBC8-7DA0F789C12B}"/>
    <cellStyle name="Heading 1 2" xfId="18" xr:uid="{2A64E5ED-3358-4EFD-B909-4742EBB9DEB3}"/>
    <cellStyle name="Heading 2 2" xfId="6" xr:uid="{89672C62-E55F-4571-8A5C-2D2EDD2EA99E}"/>
    <cellStyle name="Heading 3 2" xfId="5" xr:uid="{638FC449-4A37-4186-9A87-FBB587CBB66D}"/>
    <cellStyle name="Heading 4 2" xfId="8" xr:uid="{1FA2714D-6B2D-4B88-9153-9EE92F8825CB}"/>
    <cellStyle name="Label" xfId="9" xr:uid="{12C1DD1B-3295-4E47-8445-599689A39C64}"/>
    <cellStyle name="Normal" xfId="0" builtinId="0"/>
    <cellStyle name="Normal 2" xfId="1" xr:uid="{131E9B31-96D0-4E84-B477-B83498878DB9}"/>
    <cellStyle name="Percent Complete" xfId="2" xr:uid="{4D0FB0E9-799B-439F-8D18-A004B2F2C6E1}"/>
    <cellStyle name="Period Headers" xfId="4" xr:uid="{943784F6-75CD-40FE-ADBA-B218F75F2820}"/>
    <cellStyle name="Period Highlight Control" xfId="16" xr:uid="{F8419CBE-79B7-491E-8A49-C8201AD7EC2E}"/>
    <cellStyle name="Period Value" xfId="15" xr:uid="{ABAA332E-E700-464F-9F7D-C815A6BFC950}"/>
    <cellStyle name="Plan legend" xfId="14" xr:uid="{F0C8F451-D499-4149-828D-71744C4861E5}"/>
    <cellStyle name="Project Headers" xfId="7" xr:uid="{19062CE6-61D5-4441-BAF1-D333B4140981}"/>
    <cellStyle name="Title 2" xfId="19" xr:uid="{7C4C8FD7-C319-4DD7-A784-54303468E7BA}"/>
  </cellStyles>
  <dxfs count="1">
    <dxf>
      <numFmt numFmtId="1"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pivotCacheDefinition" Target="pivotCache/pivotCacheDefinition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ohotaru, Andrei" refreshedDate="44389.511105671299" createdVersion="6" refreshedVersion="6" minRefreshableVersion="3" recordCount="203" xr:uid="{D4207364-BEC8-4BB3-81D6-4031B8BDECFA}">
  <cacheSource type="worksheet">
    <worksheetSource ref="A1:S204" sheet="Page 1"/>
  </cacheSource>
  <cacheFields count="19">
    <cacheField name="Name (Code)" numFmtId="49">
      <sharedItems/>
    </cacheField>
    <cacheField name="Operational Description" numFmtId="49">
      <sharedItems/>
    </cacheField>
    <cacheField name="Asset tag" numFmtId="49">
      <sharedItems/>
    </cacheField>
    <cacheField name="Used for" numFmtId="49">
      <sharedItems count="89">
        <s v="TnT DB Cluster Node #1"/>
        <s v="TnT DB Cluster Node #2"/>
        <s v="TnT App server GLA"/>
        <s v="Gate/Inexpress #2 (HA Application node)"/>
        <s v="GLA #2 (HA Application node)"/>
        <s v="Gate/Inexpress"/>
        <s v="GATE DB, GLA DB, Inexpress DB"/>
        <s v="GLA"/>
        <s v="TPM"/>
        <s v="MCG DB Principal"/>
        <s v="MCG DB Secondary"/>
        <s v="GLA App, GLA DB"/>
        <s v="MCG App but not activated"/>
        <s v="GLA App"/>
        <s v="GLA DB, GATE DB, Inexpress DB"/>
        <s v="TPM #2 (HA Application node)"/>
        <s v="GATE"/>
        <s v="Inexpress #2 (HA Application node)"/>
        <s v=""/>
        <s v="TPM DB, GATE DB, GLA DB"/>
        <s v="TPM #2 ((HA Application node)"/>
        <s v="ALOHA load balancer virtual appliance"/>
        <s v="MCG DB Mirroring"/>
        <s v="TnT Database Cluster Node #1"/>
        <s v="TnT Database Cluster Node #2"/>
        <s v="MCG App"/>
        <s v="TnT App server (Gate/Inexpress) #2"/>
        <s v="TPM #2"/>
        <s v="GLA #2"/>
        <s v="TPM DB, GATE DB, GLA DB, Inexpress DB"/>
        <s v="Vital part of TnT Brexit solution for UK market: SQL server of PRCheck and UKBackup tools Databases"/>
        <s v="GLA DEV"/>
        <s v="TnT CI / CD (continuous integration / continuous deployment)"/>
        <s v="GLA EFH Application + Database"/>
        <s v="TnT Database Cluster Node #2 RRP_x000a_Gate RRP, GLA RRP, TPM RRP, Inexpress RRP databases._x000a_"/>
        <s v="TnT Database Cluster Node #1 RRP_x000a_Gate RRP, GLA RRP, TPM RRP, Inexpress RRP databases."/>
        <s v="RMC database cluster node #1_x000a_(TPM, GLA, Gate, Inexpress, Pre-Prod)"/>
        <s v="Faulty cluster node, being kept for MS testing"/>
        <s v="RMC database cluster node #2 (TPM, GLA, Gate, Inexpress)"/>
        <s v="OTP SQL Cluster node #1 (TPM, GLA, Gate, Inexpress)"/>
        <s v="OTP SQL Cluster node #2v (TPM, GLA, Gate, Inexpress)"/>
        <s v="TnT  Standalone SQL - pre-prod databases Not yet in Prod"/>
        <s v="TPM OTP"/>
        <s v="TPM RMC"/>
        <s v="Gate/Inexpress OTP"/>
        <s v="Gate RMC"/>
        <s v="GLA OTP"/>
        <s v="TPM Pre-Prod application server"/>
        <s v="TPM RMC #2 (HA application node)"/>
        <s v="GLA RMC #2 (HA application node)"/>
        <s v="TPM RRP"/>
        <s v="Gate/Inexpress RRP"/>
        <s v="GLA RRP"/>
        <s v="TPM RRP #2 (HA application node)"/>
        <s v="TPM OTP #2 (HA application node)"/>
        <s v="GLA RRP #2 (HA application node)"/>
        <s v="Gate/Inexpress RRP #2 (HA application node)"/>
        <s v="Gate/Inexpress OTP #2 (HA application node)"/>
        <s v="Gate/Inexpress RMC #2 (HA application node)"/>
        <s v="GLA OTP #2 (HA application node)"/>
        <s v="Old Gate App, image repository"/>
        <s v="GLA RMC"/>
        <s v="TPM Pre-Prod"/>
        <s v="InExpress App"/>
        <s v="TnT - Taxcom server QA"/>
        <s v="TnT - Taxcom server Prod"/>
        <s v="HAProxy ALOHA 12.5.2 virtual appliances"/>
        <s v="GATE DB, GLA DB"/>
        <s v="Gate APP"/>
        <s v="No App"/>
        <s v="Gate RRP"/>
        <s v="Gate RRP #2 (HA Application node)"/>
        <s v="ALOHA load balancer "/>
        <s v="GATE DB, GLA DB, Inexpress DB, TPM DB"/>
        <s v="GLA HAProxy ALOHA primary load balancer"/>
        <s v="iTrack, Checker"/>
        <s v="iTrack QA, Checker QA"/>
        <s v="TnT QA DBs"/>
        <s v="PrCheck tool DB, TnT QA DBs"/>
        <s v="PRCheck tool"/>
        <s v="GLA QA (TPD2 for HANA)"/>
        <s v="GLA PROD, DB is on GVASQL38"/>
        <s v="iTrack"/>
        <s v="iTrack QA"/>
        <s v="TPM QA, Gate QA, Inexpress QA"/>
        <s v="Checker"/>
        <s v="Checker QA"/>
        <s v="Not Connectible"/>
        <s v="GLA app + DB"/>
      </sharedItems>
    </cacheField>
    <cacheField name="Classification" numFmtId="49">
      <sharedItems/>
    </cacheField>
    <cacheField name="Full name" numFmtId="49">
      <sharedItems/>
    </cacheField>
    <cacheField name="Operational Status" numFmtId="49">
      <sharedItems/>
    </cacheField>
    <cacheField name="Service Level" numFmtId="49">
      <sharedItems/>
    </cacheField>
    <cacheField name="CPU core count" numFmtId="0">
      <sharedItems containsSemiMixedTypes="0" containsString="0" containsNumber="1" containsInteger="1" minValue="1" maxValue="16"/>
    </cacheField>
    <cacheField name="CPU count" numFmtId="0">
      <sharedItems containsSemiMixedTypes="0" containsString="0" containsNumber="1" containsInteger="1" minValue="1" maxValue="8"/>
    </cacheField>
    <cacheField name="CPU name" numFmtId="49">
      <sharedItems/>
    </cacheField>
    <cacheField name="CPU speed (MHz)" numFmtId="0">
      <sharedItems containsMixedTypes="1" containsNumber="1" containsInteger="1" minValue="1995" maxValue="2893"/>
    </cacheField>
    <cacheField name="CPU type" numFmtId="49">
      <sharedItems/>
    </cacheField>
    <cacheField name="Disk space (GB)" numFmtId="4">
      <sharedItems containsSemiMixedTypes="0" containsString="0" containsNumber="1" minValue="0.25" maxValue="11039.46"/>
    </cacheField>
    <cacheField name="Disk configuration" numFmtId="49">
      <sharedItems longText="1"/>
    </cacheField>
    <cacheField name="RAM (MB)" numFmtId="0">
      <sharedItems containsSemiMixedTypes="0" containsString="0" containsNumber="1" containsInteger="1" minValue="2" maxValue="131072"/>
    </cacheField>
    <cacheField name="Maintenance schedule" numFmtId="49">
      <sharedItems/>
    </cacheField>
    <cacheField name="IP Address" numFmtId="49">
      <sharedItems/>
    </cacheField>
    <cacheField name="MAC Address" numFmtId="49">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3">
  <r>
    <s v="ANDAND01-SQL-01"/>
    <s v="TnT Database Cluster Node #1"/>
    <s v="TnT/GLA"/>
    <x v="0"/>
    <s v="Database"/>
    <s v="Andorra, Andorra"/>
    <s v="Prod"/>
    <s v="A – Advanced"/>
    <n v="4"/>
    <n v="1"/>
    <s v="Intel(R) Xeon(R) Silver 4110 CPU @ 2.10GHz"/>
    <n v="2095"/>
    <s v="GenuineIntel"/>
    <n v="345"/>
    <s v="D: 20 GB [PAGEFILE]_x000a_E: 5 GB [SYSTEMDBS]_x000a_F: 100GB [SQLDATA]_x000a_L: 50GB [SQLLOGS]_x000a_R: 50GB [BACKUP]_x000a_T: 10GB [TEMPDB1]_x000a_U: 10GB [TEMPDB2]_x000a_V: 10GB [TEMPDB3]_x000a_W: 10GB [TEMPDB4]"/>
    <n v="8192"/>
    <s v="PW_M_3rd_Friday_13.00_22.00"/>
    <s v="10.64.56.180"/>
    <s v="00:15:5D:4B:86:2A"/>
  </r>
  <r>
    <s v="ANDAND01-SQL-02"/>
    <s v="TnT Database Cluster Node #2"/>
    <s v="TnT/GLA"/>
    <x v="1"/>
    <s v="Database"/>
    <s v="Andorra, Andorra"/>
    <s v="Prod"/>
    <s v="P – Premium"/>
    <n v="4"/>
    <n v="1"/>
    <s v="Intel(R) Xeon(R) Silver 4110 CPU @ 2.10GHz"/>
    <n v="2095"/>
    <s v="GenuineIntel"/>
    <n v="345"/>
    <s v="C: 80 GB_x000a_D: 20 GB [PAGEFILE]_x000a_ E: 5 GB [SYSTEMDBS]_x000a_ F: 100GB [SQLDATA]_x000a_ L: 50GB [SQLLOGS]_x000a_ R: 50GB [BACKUP]_x000a_ T: 10GB [TEMPDB1]_x000a_ U: 10GB [TEMPDB2]_x000a_ V: 10GB [TEMPDB3]_x000a_ W: 10GB [TEMPDB4]"/>
    <n v="8192"/>
    <s v="PW_M_3rd_Friday_13.00_22.00"/>
    <s v="10.64.56.140"/>
    <s v="00:15:5D:4B:84:2D"/>
  </r>
  <r>
    <s v="ANDAND01-SRV-05"/>
    <s v="TnT App server (GLA)"/>
    <s v="TnT/GLA"/>
    <x v="2"/>
    <s v="Application"/>
    <s v="Andorra, Andorra"/>
    <s v="Prod"/>
    <s v="P – Premium"/>
    <n v="4"/>
    <n v="1"/>
    <s v="Intel(R) Xeon(R) Silver 4110 CPU @ 2.10GHz"/>
    <n v="2095"/>
    <s v="GenuineIntel"/>
    <n v="130"/>
    <s v="C: 80 GB_x000a_D: 10 GB [PAGEFILE]_x000a_E: 40 GB [APP]"/>
    <n v="4096"/>
    <s v="Excluded"/>
    <s v="10.64.56.176"/>
    <s v="00:15:5D:4B:84:2A"/>
  </r>
  <r>
    <s v="ANDAND01-SRV-07"/>
    <s v="TnT App server (Gate/Inexpress) #2"/>
    <s v="TnT/GLA"/>
    <x v="3"/>
    <s v="Application"/>
    <s v="Andorra, Andorra"/>
    <s v="Prod"/>
    <s v="A – Advanced"/>
    <n v="4"/>
    <n v="1"/>
    <s v="Intel(R) Xeon(R) Silver 4110 CPU @ 2.10GHz"/>
    <n v="2095"/>
    <s v="GenuineIntel"/>
    <n v="130"/>
    <s v="C: 80  OS_x000a_D: 10GB  Pagefile_x000a_E: 40GB  DATA "/>
    <n v="4096"/>
    <s v="PW_A_3rd_Monday_02.00_06.00"/>
    <s v="10.64.56.181"/>
    <s v="00:15:5D:4B:84:2B"/>
  </r>
  <r>
    <s v="ANDAND01-SRV-09"/>
    <s v="TnT App server (GLA) #2"/>
    <s v="TnT/GLA"/>
    <x v="4"/>
    <s v="Application"/>
    <s v="Andorra, Andorra"/>
    <s v="Prod"/>
    <s v="A – Advanced"/>
    <n v="4"/>
    <n v="1"/>
    <s v="Intel(R) Xeon(R) Silver 4110 CPU @ 2.10GHz"/>
    <n v="2095"/>
    <s v="GenuineIntel"/>
    <n v="130"/>
    <s v="C: 80 GB_x000a_D: 10 GB [Pagefile]_x000a_E: 40 GB [Data]"/>
    <n v="4096"/>
    <s v="PW_A_3rd_Monday_02.00_06.00"/>
    <s v="10.64.56.135"/>
    <s v="00:15:5D:0F:02:2A"/>
  </r>
  <r>
    <s v="ANDAND01-SRV-11"/>
    <s v="TnT App server (Gate/Inexpress)"/>
    <s v="TnT/GLA"/>
    <x v="5"/>
    <s v="Application"/>
    <s v="Andorra, Andorra"/>
    <s v="Prod"/>
    <s v="P – Premium"/>
    <n v="4"/>
    <n v="1"/>
    <s v="Intel(R) Xeon(R) Silver 4110 CPU @ 2.10GHz"/>
    <n v="2095"/>
    <s v="GenuineIntel"/>
    <n v="130"/>
    <s v="C: 80 GB_x000a_D: 10 GB_x000a_E: 40 GB"/>
    <n v="4096"/>
    <s v="PW_A_3rd_Sunday_02.00_06.00"/>
    <s v="10.64.56.185"/>
    <s v="00:15:5D:4B:86:2B"/>
  </r>
  <r>
    <s v="BLRMIN01-SQL-06"/>
    <s v="TnT Database Cluster Node #1"/>
    <s v="TnT/GLA"/>
    <x v="6"/>
    <s v="Database"/>
    <s v="Minsk, Belarus"/>
    <s v="Prod"/>
    <s v="P – Premium"/>
    <n v="8"/>
    <n v="1"/>
    <s v="Intel(R) Xeon(R) Silver 4110 CPU @ 2.10GHz"/>
    <n v="2095"/>
    <s v="GenuineIntel"/>
    <n v="455"/>
    <s v="OS (C:) 80_x000a_Pagefile (D: ) 60_x000a_System dbs + Dumps (E:\) 5_x000a_MSSQL DATA (F:\DATA) 160_x000a_MSSQL LOG (L:\LOGS) 50_x000a_Backup on Disk, Temp backups (R:\BACKUP) 60_x000a_tempdb data01 (T:\) 10_x000a_tempdb data02 (U:) 10_x000a_tempdb data03 (V:) 10_x000a_tempdb data04 (W:) 10_x000a_App (E:) 0"/>
    <n v="20408"/>
    <s v="PW_M_3rd_Monday_09.00_18.00"/>
    <s v="10.70.177.55"/>
    <s v="00:1D:D8:B7:1E:7C"/>
  </r>
  <r>
    <s v="BLRMIN01-SQL-07"/>
    <s v="TnT Database Cluster Node #2"/>
    <s v="TnT/GLA"/>
    <x v="6"/>
    <s v="Database"/>
    <s v="Minsk, Belarus"/>
    <s v="Prod"/>
    <s v="P – Premium"/>
    <n v="8"/>
    <n v="1"/>
    <s v="Intel(R) Xeon(R) Silver 4110 CPU @ 2.10GHz"/>
    <n v="2095"/>
    <s v="GenuineIntel"/>
    <n v="455"/>
    <s v="C: /OS  80_x000a_D: /Pagefile    60_x000a_E: /System dbs + Dumps    5_x000a_F: /MSSQL DATA  160_x000a_L: /MSSQL LOG (LOGS) 50_x000a_R: /Backup 60_x000a_T: /tempdb data01  10_x000a_U: /tempdb data02  10_x000a_V: /tempdb data03  10_x000a_W: /tempdb data04  10"/>
    <n v="20480"/>
    <s v="PW_M_3rd_Monday_09.00_18.00"/>
    <s v="10.70.177.108"/>
    <s v="00:15:5D:AE:0B:4C"/>
  </r>
  <r>
    <s v="BLRMIN01-SRV-12"/>
    <s v="TnT App server  (Gate/Inexpress)"/>
    <s v="TnT/GLA"/>
    <x v="5"/>
    <s v="Application"/>
    <s v="Minsk, Belarus"/>
    <s v="Prod"/>
    <s v="P – Premium"/>
    <n v="4"/>
    <n v="1"/>
    <s v="Intel(R) Xeon(R) Silver 4110 CPU @ 2.10GHz"/>
    <n v="2095"/>
    <s v="GenuineIntel"/>
    <n v="125"/>
    <s v="80"/>
    <n v="4096"/>
    <s v="PW_A_3rd_Monday_02.00_06.00"/>
    <s v="10.70.177.117"/>
    <s v=""/>
  </r>
  <r>
    <s v="BLRMIN01-SRV-13"/>
    <s v="TnT App server  (GLA)"/>
    <s v="TnT/GLA"/>
    <x v="7"/>
    <s v="Application"/>
    <s v="Minsk, Belarus"/>
    <s v="Prod"/>
    <s v="P – Premium"/>
    <n v="4"/>
    <n v="1"/>
    <s v="Intel(R) Xeon(R) Silver 4110 CPU @ 2.10GHz"/>
    <n v="2095"/>
    <s v="GenuineIntel"/>
    <n v="125"/>
    <s v="C: 80 GB_x000a_D: 5 GB [Pagefile]_x000a_E: 40 GB [DATA]"/>
    <n v="4096"/>
    <s v="Excluded"/>
    <s v="10.70.177.17"/>
    <s v="00:15:5D:AE:10:3D"/>
  </r>
  <r>
    <s v="BLRMIN01-SRV-14"/>
    <s v="TnT App server (TPM)"/>
    <s v="TnT/GLA"/>
    <x v="8"/>
    <s v="Application"/>
    <s v="Minsk, Belarus"/>
    <s v="Prod"/>
    <s v="P – Premium"/>
    <n v="4"/>
    <n v="1"/>
    <s v="Intel(R) Xeon(R) Silver 4110 CPU @ 2.10GHz"/>
    <n v="2095"/>
    <s v="GenuineIntel"/>
    <n v="130"/>
    <s v="C:  OS   80 GB_x000a_D: Pagefile 10 GB_x000a_E: App Data  40 GB"/>
    <n v="8192"/>
    <s v="Excluded"/>
    <s v="10.70.177.116"/>
    <s v="00:15:5D:AE:0B:4B"/>
  </r>
  <r>
    <s v="BLRMIN01-SRV-15"/>
    <s v="TnT App server (Gate/Inexpress) #2"/>
    <s v="TnT/GLA"/>
    <x v="3"/>
    <s v="Application"/>
    <s v="Minsk, Belarus"/>
    <s v="Prod"/>
    <s v="P – Premium"/>
    <n v="4"/>
    <n v="1"/>
    <s v="Intel(R) Xeon(R) Silver 4110 CPU @ 2.10GHz"/>
    <n v="2095"/>
    <s v="GenuineIntel"/>
    <n v="130"/>
    <s v="C: 80 GB_x000a_D: 10 GB _x000a_E: 40 GB"/>
    <n v="4096"/>
    <s v="PW_A_3rd_Monday_02.00_06.00"/>
    <s v="10.70.177.115"/>
    <s v="00:15:5D:AE:0B:4A"/>
  </r>
  <r>
    <s v="BLRMIN01-SRV-16"/>
    <s v="TnT App server  (GLA) #2"/>
    <s v="TnT/GLA"/>
    <x v="4"/>
    <s v="Application"/>
    <s v="Minsk, Belarus"/>
    <s v="Prod"/>
    <s v="P – Premium"/>
    <n v="4"/>
    <n v="1"/>
    <s v="Intel(R) Xeon(R) Silver 4110 CPU @ 2.10GHz"/>
    <n v="2095"/>
    <s v="GenuineIntel"/>
    <n v="130"/>
    <s v="C: /OS   80_x000a_D: /Pagefile    10_x000a_E: App    40"/>
    <n v="4096"/>
    <s v="PW_A_3rd_Monday_02.00_06.00"/>
    <s v="10.70.177.114"/>
    <s v="00:15:5D:AE:0B:4D"/>
  </r>
  <r>
    <s v="BRASCS01-SQL-51"/>
    <s v="TnT Database server - Main DC (Old version)"/>
    <s v="TnT/GLA"/>
    <x v="9"/>
    <s v="Database"/>
    <s v="Santa Cruz do Sul (JTI Processadora), Brazil"/>
    <s v="Prod"/>
    <s v="P – Premium"/>
    <n v="2"/>
    <n v="2"/>
    <s v="Intel(R) Xeon(R) CPU E5-2650 v3 @ 2.30GHz"/>
    <n v="2297"/>
    <s v="GenuineIntel"/>
    <n v="160"/>
    <s v=" C drive (Windows2016) -60 GB_x000a_D drive (DATA) - 40 GB_x000a_L Drive ( Logs ) - 20 GB_x000a_R Drive (Backup) - 20 GB_x000a_T Drive (TEMPDB) - 10 GB"/>
    <n v="8192"/>
    <s v="PW_M_3rd_Sunday_02.00_06.00"/>
    <s v="10.65.82.191"/>
    <s v=""/>
  </r>
  <r>
    <s v="BRASCS01-SQL-52"/>
    <s v="TnT Database server - DR DC (Old version)"/>
    <s v="TnT/GLA"/>
    <x v="10"/>
    <s v="Database"/>
    <s v="Santa Cruz do Sul (JTI Processadora), Brazil"/>
    <s v="Prod"/>
    <s v="P – Premium"/>
    <n v="2"/>
    <n v="2"/>
    <s v="Intel(R) Xeon(R) CPU E5-2650 v3 @ 2.30GHz"/>
    <n v="2297"/>
    <s v="GenuineIntel"/>
    <n v="160"/>
    <s v="C:60_x000a_D: [DATA] 40GB_x000a_L: [LOGS] 20GB_x000a_T: [TEMPDB] 10GB_x000a_R: [BACKUP] 20GB_x000a_"/>
    <n v="8192"/>
    <s v="PW_M_3rd_Sunday_02.00_06.00"/>
    <s v="10.65.82.192"/>
    <s v=""/>
  </r>
  <r>
    <s v="BRASCS01-SRV-56"/>
    <s v="GLA App &amp; SQL (Old version)"/>
    <s v="TnT/GLA"/>
    <x v="11"/>
    <s v="Application+DB"/>
    <s v="Santa Cruz do Sul (JTI Processadora), Brazil"/>
    <s v="Prod"/>
    <s v="A – Advanced"/>
    <n v="2"/>
    <n v="1"/>
    <s v="Intel(R) Xeon(R) CPU E5-2650 v3 @ 2.30GHz"/>
    <n v="2297"/>
    <s v="GenuineIntel"/>
    <n v="160"/>
    <s v="C:=60GB _x000a_D:=60GB _x000a_E:=40GB"/>
    <n v="4096"/>
    <s v="ON DEMAND"/>
    <s v="10.65.82.194"/>
    <s v=""/>
  </r>
  <r>
    <s v="BRASCS01-SRV-60"/>
    <s v="TnT App server (Old version)"/>
    <s v="TnT/GLA"/>
    <x v="12"/>
    <s v="Application"/>
    <s v="Santa Cruz do Sul (JTI Processadora), Brazil"/>
    <s v="Prod"/>
    <s v="P – Premium"/>
    <n v="1"/>
    <n v="2"/>
    <s v="Intel(R) Xeon(R) CPU E5-2650 v3 @ 2.30GHz"/>
    <n v="2297"/>
    <s v="GenuineIntel"/>
    <n v="80"/>
    <s v="C drive - 60 GB_x000a_D drive - 20 GB"/>
    <n v="4096"/>
    <s v="PW_A_3rd_Sunday_02.00_06.00"/>
    <s v="10.65.82.193"/>
    <s v=""/>
  </r>
  <r>
    <s v="DOMSTI01-SRV-03"/>
    <s v="GLA server (standalone)"/>
    <s v="TnT/GLA"/>
    <x v="13"/>
    <s v="Application+DB"/>
    <s v="Santiago, Dominican Republic"/>
    <s v="Prod"/>
    <s v="A – Advanced"/>
    <n v="2"/>
    <n v="1"/>
    <s v="Intel(R) Xeon(R) CPU E5-2650 v3 @ 2.30GHz"/>
    <n v="2297"/>
    <s v="GenuineIntel"/>
    <n v="150"/>
    <s v="C:=60GB _x000a_D:=60GB _x000a_L:=30GB"/>
    <n v="4096"/>
    <s v="PW_A_3rd_Sunday_02.00_06.00"/>
    <s v="10.195.170.207"/>
    <s v="00:50:56:A5:23:DC"/>
  </r>
  <r>
    <s v="GERTRI01-SQL-22"/>
    <s v="TnT Database Cluster Node #1_x000a_"/>
    <s v="TnT/GLA"/>
    <x v="14"/>
    <s v="Database"/>
    <s v="Trier, Germany"/>
    <s v="Prod"/>
    <s v="P – Premium"/>
    <n v="6"/>
    <n v="2"/>
    <s v="Intel(R) Xeon(R) Gold 5218 CPU @ 2.30GHz"/>
    <n v="2295"/>
    <s v="GenuineIntel"/>
    <n v="1830"/>
    <s v="C:60_x000a_D:60_x000a_E:5_x000a_F:800_x000a_L:250_x000a_R:250_x000a_T:50_x000a_U:50_x000a_V:50_x000a_W:50"/>
    <n v="40960"/>
    <s v="PW_M_3rd_Saturday_22.00_22.59"/>
    <s v="10.64.111.6"/>
    <s v=""/>
  </r>
  <r>
    <s v="GERTRI01-SQL-23"/>
    <s v="TnT Database Cluster Node #2_x000a_"/>
    <s v="TnT/GLA"/>
    <x v="14"/>
    <s v="Database"/>
    <s v="Trier, Germany"/>
    <s v="Prod"/>
    <s v="P – Premium"/>
    <n v="6"/>
    <n v="2"/>
    <s v="Intel(R) Xeon(R) CPU E5-2690 0 @ 2.90GHz"/>
    <n v="2893"/>
    <s v="GenuineIntel"/>
    <n v="1830"/>
    <s v="60"/>
    <n v="40960"/>
    <s v="PW_M_3rd_Saturday_22.00_22.59"/>
    <s v="10.64.111.13"/>
    <s v=""/>
  </r>
  <r>
    <s v="GERTRI01-SRV-04"/>
    <s v="TnT App server (TPM) #2"/>
    <s v="TnT/GLA"/>
    <x v="15"/>
    <s v="Application"/>
    <s v="Trier, Germany"/>
    <s v="Prod"/>
    <s v="A – Advanced"/>
    <n v="2"/>
    <n v="2"/>
    <s v="Intel(R) Xeon(R) CPU E5-2690 0 @ 2.90GHz"/>
    <n v="2893"/>
    <s v="GenuineIntel"/>
    <n v="140"/>
    <s v="C: 80 GB_x000a_D: 20 GB_x000a_E: 40 GB"/>
    <n v="8192"/>
    <s v="PW_A_3rd_Sunday_02.00_06.00"/>
    <s v="10.64.111.11"/>
    <s v="00:50:56:87:3B:6B"/>
  </r>
  <r>
    <s v="GERTRI01-SRV-05"/>
    <s v="TnT App server (GLA) #2"/>
    <s v="TnT/GLA"/>
    <x v="4"/>
    <s v="Application"/>
    <s v="Trier, Germany"/>
    <s v="Prod"/>
    <s v="A – Advanced"/>
    <n v="2"/>
    <n v="2"/>
    <s v="Intel(R) Xeon(R) CPU E5-2690 0 @ 2.90GHz"/>
    <n v="2893"/>
    <s v="GenuineIntel"/>
    <n v="130"/>
    <s v="C: 80 GB_x000a_D: 10 GB_x000a_E: 40 GB"/>
    <n v="4096"/>
    <s v="PW_A_3rd_Sunday_02.00_06.00"/>
    <s v="10.64.111.10"/>
    <s v="00:50:56:87:50:22"/>
  </r>
  <r>
    <s v="GERTRI01-SRV-43"/>
    <s v="TnT App server (GLA)"/>
    <s v="TnT/GLA"/>
    <x v="7"/>
    <s v="Application"/>
    <s v="Trier, Germany"/>
    <s v="Prod"/>
    <s v="P – Premium"/>
    <n v="2"/>
    <n v="2"/>
    <s v="Intel(R) Xeon(R) Gold 5218 CPU @ 2.30GHz"/>
    <n v="2295"/>
    <s v="GenuineIntel"/>
    <n v="445"/>
    <s v="C:=85GB _x000a_D:=150GB _x000a_E:=120GB"/>
    <n v="6144"/>
    <s v="ON DEMAND"/>
    <s v="10.64.111.1"/>
    <s v="00:50:56:87:4E:95"/>
  </r>
  <r>
    <s v="GERTRI01-SRV-80"/>
    <s v="TnT App server (TPM)"/>
    <s v="TnT/GLA"/>
    <x v="8"/>
    <s v="Application"/>
    <s v="Trier, Germany"/>
    <s v="Prod"/>
    <s v="P – Premium"/>
    <n v="2"/>
    <n v="2"/>
    <s v="Intel(R) Xeon(R) Gold 5218 CPU @ 2.30GHz"/>
    <n v="2295"/>
    <s v="GenuineIntel"/>
    <n v="100"/>
    <s v="c:60_x000a_D:40"/>
    <n v="8144"/>
    <s v="ON DEMAND"/>
    <s v="10.64.111.4"/>
    <s v="00:21:5A:EF:DA:74"/>
  </r>
  <r>
    <s v="GERTRI01-SRV-81"/>
    <s v="TnT App server (Gate/Inexpress)"/>
    <s v="TnT/GLA"/>
    <x v="16"/>
    <s v="Application"/>
    <s v="Trier, Germany"/>
    <s v="Prod"/>
    <s v="P – Premium"/>
    <n v="2"/>
    <n v="2"/>
    <s v="Intel(R) Xeon(R) CPU E5-2690 0 @ 2.90GHz"/>
    <n v="2893"/>
    <s v="GenuineIntel"/>
    <n v="100"/>
    <s v="c:60_x000a_D:40"/>
    <n v="4096"/>
    <s v="PW_A_3rd_Sunday_02.00_06.00"/>
    <s v="10.64.111.5"/>
    <s v="00:21:5A:EE:78:54"/>
  </r>
  <r>
    <s v="GERTRI01-SRV-82"/>
    <s v="TnT App server (Gate/Inexpress) #2"/>
    <s v="TnT/GLA"/>
    <x v="17"/>
    <s v="Application"/>
    <s v="Trier, Germany"/>
    <s v="Prod"/>
    <s v="P – Premium"/>
    <n v="2"/>
    <n v="2"/>
    <s v="Intel(R) Xeon(R) CPU E5-2690 0 @ 2.90GHz"/>
    <n v="2893"/>
    <s v="GenuineIntel"/>
    <n v="100"/>
    <s v="Disk C (GB): 60_x000a_Disk 1 (GB): 40"/>
    <n v="4096"/>
    <s v="PW_A_3rd_Sunday_02.00_06.00"/>
    <s v="10.64.111.20"/>
    <s v=""/>
  </r>
  <r>
    <s v="GREXNT01-ALB-01"/>
    <s v="TnT HAProxy ALOHA primary load balancer"/>
    <s v="TnT/GLA"/>
    <x v="18"/>
    <s v="Application"/>
    <s v="Xanthi, Greece"/>
    <s v="Prod"/>
    <s v="A – Advanced"/>
    <n v="1"/>
    <n v="2"/>
    <s v=""/>
    <s v=""/>
    <s v=""/>
    <n v="80"/>
    <s v="60"/>
    <n v="2048"/>
    <s v="ON DEMAND"/>
    <s v="10.193.41.61"/>
    <s v=""/>
  </r>
  <r>
    <s v="GREXNT01-ALB-02"/>
    <s v="TnT HAProxy ALOHA secondary load balancer"/>
    <s v="TnT/GLA"/>
    <x v="18"/>
    <s v="Application"/>
    <s v="Xanthi, Greece"/>
    <s v="Prod"/>
    <s v="A – Advanced"/>
    <n v="1"/>
    <n v="2"/>
    <s v=""/>
    <s v=""/>
    <s v=""/>
    <n v="80"/>
    <s v="80"/>
    <n v="2"/>
    <s v="ON DEMAND"/>
    <s v="10.193.41.62"/>
    <s v=""/>
  </r>
  <r>
    <s v="GREXNT01-SQL-01"/>
    <s v="TnT Database Cluster Node #1_x000a_"/>
    <s v="TnT/GLA"/>
    <x v="19"/>
    <s v="Database"/>
    <s v="Xanthi, Greece"/>
    <s v="Prod"/>
    <s v="P – Premium"/>
    <n v="8"/>
    <n v="1"/>
    <s v="Intel(R) Xeon(R) Silver 4110 CPU @ 2.10GHz"/>
    <n v="2095"/>
    <s v="GenuineIntel"/>
    <n v="521"/>
    <s v="Disk C (GB): 60_x000a_Number od additional disks: 2_x000a_Disk 1 (GB): 60_x000a_Disk 2 (GB): 316_x000a_D"/>
    <n v="20480"/>
    <s v="PW_M_3rd_Tuesday_10.00_19.00"/>
    <s v="10.193.41.50"/>
    <s v=""/>
  </r>
  <r>
    <s v="GREXNT01-SQL-02"/>
    <s v="TnT Database Cluster Node #2_x000a_"/>
    <s v="TnT/GLA"/>
    <x v="19"/>
    <s v="Database"/>
    <s v="Xanthi, Greece"/>
    <s v="Prod"/>
    <s v="P – Premium"/>
    <n v="8"/>
    <n v="1"/>
    <s v="Intel(R) Xeon(R) Silver 4110 CPU @ 2.10GHz"/>
    <n v="2095"/>
    <s v="GenuineIntel"/>
    <n v="521"/>
    <s v="Disk C (GB): 60_x000a_Number od additional disks: 2_x000a_Disk 1 (GB): 60_x000a_Disk 2 (GB): 316"/>
    <n v="20480"/>
    <s v="PW_M_3rd_Tuesday_10.00_19.00"/>
    <s v="10.193.41.49"/>
    <s v=""/>
  </r>
  <r>
    <s v="GREXNT01-SRV-01"/>
    <s v="TnT App server (TPM)"/>
    <s v="TnT/GLA"/>
    <x v="8"/>
    <s v="Application"/>
    <s v="Xanthi, Greece"/>
    <s v="Prod"/>
    <s v="P – Premium"/>
    <n v="4"/>
    <n v="1"/>
    <s v="Intel(R) Xeon(R) Silver 4110 CPU @ 2.10GHz"/>
    <n v="2095"/>
    <s v="GenuineIntel"/>
    <n v="110"/>
    <s v="Disk C (GB): 60_x000a_Number od additional disks: 2_x000a_Disk 1 (GB): 10_x000a_Disk 2 (GB): 40"/>
    <n v="8192"/>
    <s v="ON DEMAND"/>
    <s v="10.193.41.36"/>
    <s v=""/>
  </r>
  <r>
    <s v="GREXNT01-SRV-02"/>
    <s v="TnT App server (Gate/Inexpress)"/>
    <s v="TnT/GLA"/>
    <x v="5"/>
    <s v="Application"/>
    <s v="Xanthi, Greece"/>
    <s v="Prod"/>
    <s v="P – Premium"/>
    <n v="4"/>
    <n v="1"/>
    <s v="Intel(R) Xeon(R) Silver 4110 CPU @ 2.10GHz"/>
    <n v="2095"/>
    <s v="GenuineIntel"/>
    <n v="110"/>
    <s v="Disk C (GB): 60_x000a_Number od additional disks: 2_x000a_Disk 1 (GB): 10_x000a_Disk 2 (GB): 40"/>
    <n v="4096"/>
    <s v="PW_A_3rd_Sunday_02.00_06.00"/>
    <s v="10.193.41.35"/>
    <s v=""/>
  </r>
  <r>
    <s v="GREXNT01-SRV-03"/>
    <s v="TnT App server (GLA)"/>
    <s v="TnT/GLA"/>
    <x v="7"/>
    <s v="Application"/>
    <s v="Xanthi, Greece"/>
    <s v="Prod"/>
    <s v="P – Premium"/>
    <n v="4"/>
    <n v="1"/>
    <s v="Intel(R) Xeon(R) Silver 4110 CPU @ 2.10GHz"/>
    <n v="2095"/>
    <s v="GenuineIntel"/>
    <n v="110"/>
    <s v="Disk C (GB): 60_x000a_Number od additional disks: 2_x000a_Disk 1 (GB): 10_x000a_Disk 2 (GB): 40"/>
    <n v="4096"/>
    <s v="ON DEMAND"/>
    <s v="10.193.41.38"/>
    <s v=""/>
  </r>
  <r>
    <s v="GREXNT01-SRV-06"/>
    <s v="TnT App server (Gate/Inexpress) #2"/>
    <s v="TnT/GLA"/>
    <x v="3"/>
    <s v="Application"/>
    <s v="Xanthi, Greece"/>
    <s v="Prod"/>
    <s v="A – Advanced"/>
    <n v="4"/>
    <n v="1"/>
    <s v="Intel(R) Xeon(R) Silver 4110 CPU @ 2.10GHz"/>
    <n v="2095"/>
    <s v="GenuineIntel"/>
    <n v="130"/>
    <s v="C : 80 GB_x000a_D : 10 GB_x000a_E :  40 GB"/>
    <n v="4096"/>
    <s v="PW_A_1st_Sunday_02.00_06.00"/>
    <s v="10.193.41.60"/>
    <s v="00:15:5D:CF:5C:18"/>
  </r>
  <r>
    <s v="GREXNT01-SRV-07"/>
    <s v="TnT App server (TPM) #2"/>
    <s v="TnT/GLA"/>
    <x v="20"/>
    <s v="Application"/>
    <s v="Xanthi, Greece"/>
    <s v="Prod"/>
    <s v="A – Advanced"/>
    <n v="4"/>
    <n v="1"/>
    <s v="Intel(R) Xeon(R) Silver 4110 CPU @ 2.10GHz"/>
    <n v="2095"/>
    <s v="GenuineIntel"/>
    <n v="140"/>
    <s v="C: 80 GB (OS)_x000a_D: 20 GB (Pagefile)_x000a_E: 40 GB (Data)"/>
    <n v="8192"/>
    <s v="PW_A_1st_Sunday_02.00_06.00"/>
    <s v="10.193.41.47"/>
    <s v="00:15:5D:CF:5C:19"/>
  </r>
  <r>
    <s v="GREXNT01-SRV-08"/>
    <s v="TnT App server (GLA) #2"/>
    <s v="TnT/GLA"/>
    <x v="4"/>
    <s v="Application"/>
    <s v="Xanthi, Greece"/>
    <s v="Prod"/>
    <s v="A – Advanced"/>
    <n v="4"/>
    <n v="1"/>
    <s v="Intel(R) Xeon(R) Silver 4110 CPU @ 2.10GHz"/>
    <n v="2095"/>
    <s v="GenuineIntel"/>
    <n v="130"/>
    <s v="C:80_x000a_D:10_x000a_E:40"/>
    <n v="4096"/>
    <s v="ON DEMAND"/>
    <s v="10.193.41.34"/>
    <s v="00:1D:D8:B7:1E:5E"/>
  </r>
  <r>
    <s v="JORAMM02-ALB-01"/>
    <s v="ALOHA load balancer virtual appliance"/>
    <s v="TnT/GLA"/>
    <x v="21"/>
    <s v="Application"/>
    <s v="Amman, Jordan [Qastal]"/>
    <s v="Prod"/>
    <s v="A – Advanced"/>
    <n v="1"/>
    <n v="2"/>
    <s v=""/>
    <s v=""/>
    <s v=""/>
    <n v="0.25"/>
    <s v="C : 250 MB"/>
    <n v="2048"/>
    <s v="ON DEMAND"/>
    <s v="10.84.179.61"/>
    <s v="00:1D:D8:B7:1F:20"/>
  </r>
  <r>
    <s v="JORAMM02-ALB-02"/>
    <s v="ALOHA load balancer virtual appliance"/>
    <s v="TnT/GLA"/>
    <x v="21"/>
    <s v="Application"/>
    <s v="Amman, Jordan [Qastal]"/>
    <s v="Prod"/>
    <s v="A – Advanced"/>
    <n v="1"/>
    <n v="2"/>
    <s v=""/>
    <s v=""/>
    <s v=""/>
    <n v="0.25"/>
    <s v="C : 250 MB"/>
    <n v="2048"/>
    <s v="ON DEMAND"/>
    <s v="10.84.179.63"/>
    <s v="00:1D:D8:B7:1F:1F"/>
  </r>
  <r>
    <s v="JORAMM02-SQL-02"/>
    <s v="TnT Principal DB Server; TaTDB (Old version)"/>
    <s v="TnT/GLA"/>
    <x v="9"/>
    <s v="Database"/>
    <s v="Amman, Jordan [Qastal]"/>
    <s v="Prod"/>
    <s v="P – Premium"/>
    <n v="4"/>
    <n v="1"/>
    <s v="Intel(R) Xeon(R) Silver 4110 CPU @ 2.10GHz"/>
    <n v="2095"/>
    <s v="GenuineIntel"/>
    <n v="200"/>
    <s v="C:=60GB _x000a_D:=80GB _x000a_E:=60GB"/>
    <n v="10240"/>
    <s v="PW_M_3rd_Monday_05.00_14.00"/>
    <s v="10.84.179.33"/>
    <s v="00:50:56:B0:58:0C"/>
  </r>
  <r>
    <s v="JORAMM02-SQL-03"/>
    <s v="TnT Mirroring DB Server; TaTDB (Old version)"/>
    <s v="TnT/GLA"/>
    <x v="22"/>
    <s v="Database"/>
    <s v="Amman, Jordan [Qastal]"/>
    <s v="Prod"/>
    <s v="P – Premium"/>
    <n v="4"/>
    <n v="1"/>
    <s v="Intel(R) Xeon(R) Silver 4110 CPU @ 2.10GHz"/>
    <n v="2095"/>
    <s v="GenuineIntel"/>
    <n v="200"/>
    <s v="C:60Gb_x000a_D:80Gb_x000a_E:60Gb"/>
    <n v="10240"/>
    <s v="PW_M_3rd_Monday_05.00_14.00"/>
    <s v="10.84.179.34"/>
    <s v="00:50:56:b0:11:6d"/>
  </r>
  <r>
    <s v="JORAMM02-SQL-09"/>
    <s v="TnT Database Cluster Node #1"/>
    <s v="TnT/GLA"/>
    <x v="23"/>
    <s v="Database"/>
    <s v="Amman, Jordan [Qastal]"/>
    <s v="Prod"/>
    <s v="P – Premium"/>
    <n v="8"/>
    <n v="1"/>
    <s v="Intel(R) Xeon(R) Silver 4110 CPU @ 2.10GHz"/>
    <n v="2095"/>
    <s v="GenuineIntel"/>
    <n v="420"/>
    <s v="C: 80 GB [OS]_x000a_D: 25 GB [PAGEFILE]_x000a_E: 5 GB [SYSTEMDBS]_x000a_F: 160GB [SQLDATA]_x000a_L: 50GB [SQLLOGS]_x000a_R: 60GB [BACKUP]_x000a_T: 10GB [TEMPDB1]_x000a_U: 10GB [TEMPDB2]_x000a_V: 10GB [TEMPDB3]_x000a_W: 10GB [TEMPDB4]"/>
    <n v="20480"/>
    <s v="PW_M_3rd_Monday_05.00_14.00"/>
    <s v="10.84.179.55"/>
    <s v="00:15:5D:81:47:19"/>
  </r>
  <r>
    <s v="JORAMM02-SQL-10"/>
    <s v="TnT Database Cluster Node #2"/>
    <s v="TnT/GLA"/>
    <x v="24"/>
    <s v="Database"/>
    <s v="Amman, Jordan [Qastal]"/>
    <s v="Prod"/>
    <s v="P – Premium"/>
    <n v="8"/>
    <n v="1"/>
    <s v="Intel(R) Xeon(R) Silver 4110 CPU @ 2.10GHz"/>
    <n v="2095"/>
    <s v="GenuineIntel"/>
    <n v="420"/>
    <s v="C: 80 GB [OS]_x000a_D: 25 GB [PAGEFILE]_x000a_E: 5 GB [SYSTEMDBS]_x000a_F: 160GB [SQLDATA]_x000a_L: 50GB [SQLLOGS]_x000a_R: 60GB [BACKUP]_x000a_T: 10GB [TEMPDB1]_x000a_U: 10GB [TEMPDB2]_x000a_V: 10GB [TEMPDB3]_x000a_W: 10GB [TEMPDB4]"/>
    <n v="20480"/>
    <s v="PW_M_3rd_Monday_05.00_14.00"/>
    <s v="10.84.179.56"/>
    <s v="00:15:5D:1C:09:17"/>
  </r>
  <r>
    <s v="JORAMM02-SRV-03"/>
    <s v="TnT App server (Old version)"/>
    <s v="TnT/GLA"/>
    <x v="25"/>
    <s v="Application"/>
    <s v="Amman, Jordan [Qastal]"/>
    <s v="Prod"/>
    <s v="P – Premium"/>
    <n v="2"/>
    <n v="1"/>
    <s v="Intel(R) Xeon(R) Silver 4110 CPU @ 2.10GHz"/>
    <n v="2095"/>
    <s v="GenuineIntel"/>
    <n v="69.989999999999995"/>
    <s v="c:\40 GB_x000a_d:\10 GB"/>
    <n v="4096"/>
    <s v="ON DEMAND"/>
    <s v="10.84.179.32"/>
    <s v="00:50:56:b0:0b:08"/>
  </r>
  <r>
    <s v="JORAMM02-SRV-08"/>
    <s v="TnT App server (Gate/Inexpress) #2"/>
    <s v="TnT/GLA"/>
    <x v="26"/>
    <s v="Application"/>
    <s v="Amman, Jordan [Qastal]"/>
    <s v="Prod"/>
    <s v="A – Advanced"/>
    <n v="4"/>
    <n v="1"/>
    <s v="Intel(R) Xeon(R) Silver 4110 CPU @ 2.10GHz"/>
    <n v="2095"/>
    <s v="GenuineIntel"/>
    <n v="130"/>
    <s v="C: [OS] 80GB_x000a_D: [Pagefile] 10GB_x000a_E: [APP] 40GB"/>
    <n v="4096"/>
    <s v="PW_A_3rd_Monday_02.00_06.00"/>
    <s v="10.84.179.40"/>
    <s v="00:15:5D:81:47:18"/>
  </r>
  <r>
    <s v="JORAMM02-SRV-09"/>
    <s v="TnT App server (TPM) #2"/>
    <s v="TnT/GLA"/>
    <x v="27"/>
    <s v="Application"/>
    <s v="Amman, Jordan [Qastal]"/>
    <s v="Prod"/>
    <s v="A – Advanced"/>
    <n v="4"/>
    <n v="1"/>
    <s v="Intel(R) Xeon(R) Silver 4110 CPU @ 2.10GHz"/>
    <n v="2095"/>
    <s v="GenuineIntel"/>
    <n v="140"/>
    <s v="C: [OS] 80GB_x000a_D: [Pagefile] 20GB_x000a_E: [APP] 40GB"/>
    <n v="8192"/>
    <s v="PW_A_3rd_Monday_02.00_06.00"/>
    <s v="10.84.179.43"/>
    <s v="00:15:5D:81:47:17"/>
  </r>
  <r>
    <s v="JORAMM02-SRV-10"/>
    <s v="TnT App server (GLA) #2"/>
    <s v="TnT/GLA"/>
    <x v="28"/>
    <s v="Infrastructure"/>
    <s v="Amman, Jordan [Qastal]"/>
    <s v="Prod"/>
    <s v="A – Advanced"/>
    <n v="4"/>
    <n v="1"/>
    <s v="Intel(R) Xeon(R) Silver 4110 CPU @ 2.10GHz"/>
    <n v="2095"/>
    <s v="GenuineIntel"/>
    <n v="140"/>
    <s v="C: [OS] 80GB_x000a_D: [Pagefile] 20GB_x000a_E: [APP] 40GB"/>
    <n v="4096"/>
    <s v="PW_A_3rd_Monday_02.00_06.00"/>
    <s v="10.84.179.41"/>
    <s v="00:15:5D:81:47:16"/>
  </r>
  <r>
    <s v="JORAMM02-SRV-11"/>
    <s v="TnT App server (Gate/Inexpress)"/>
    <s v="TnT/GLA"/>
    <x v="5"/>
    <s v="Application"/>
    <s v="Amman, Jordan [Qastal]"/>
    <s v="Prod"/>
    <s v="A – Advanced"/>
    <n v="4"/>
    <n v="1"/>
    <s v="Intel(R) Xeon(R) Silver 4110 CPU @ 2.10GHz"/>
    <n v="2095"/>
    <s v="GenuineIntel"/>
    <n v="125"/>
    <s v="C: 80 GB_x000a_D: 5 GB [PAGEFILE]_x000a_E: 40 GB [APP]"/>
    <n v="4096"/>
    <s v="PW_A_3rd_Monday_02.00_06.00"/>
    <s v="10.84.179.39"/>
    <s v="00:15:5D:32:B2:16"/>
  </r>
  <r>
    <s v="JORAMM02-SRV-12"/>
    <s v="TnT App server (GLA)"/>
    <s v="TnT/GLA"/>
    <x v="7"/>
    <s v="Application"/>
    <s v="Amman, Jordan [Qastal]"/>
    <s v="Prod"/>
    <s v="A – Advanced"/>
    <n v="4"/>
    <n v="1"/>
    <s v="Intel(R) Xeon(R) Silver 4110 CPU @ 2.10GHz"/>
    <n v="2095"/>
    <s v="GenuineIntel"/>
    <n v="125"/>
    <s v="C: 80 GB [OS]_x000a_D: 5 GB [PAGEFILE]_x000a_E: 40 GB [APP]"/>
    <n v="4096"/>
    <s v="Excluded"/>
    <s v="10.84.179.38"/>
    <s v="00:1D:D8:B7:1E:C7"/>
  </r>
  <r>
    <s v="JORAMM02-SRV-13"/>
    <s v="TnT App server (TPM)"/>
    <s v="TnT/GLA"/>
    <x v="8"/>
    <s v="Application"/>
    <s v="Amman, Jordan [Qastal]"/>
    <s v="Prod"/>
    <s v="A – Advanced"/>
    <n v="4"/>
    <n v="1"/>
    <s v="Intel(R) Xeon(R) Silver 4110 CPU @ 2.10GHz"/>
    <n v="2095"/>
    <s v="GenuineIntel"/>
    <n v="130"/>
    <s v="C: 80 GB [OS]_x000a_D: 10 GB [PAGEFILE]_x000a_E: 40 GB [APP]"/>
    <n v="8192"/>
    <s v="PW_A_3rd_Monday_02.00_06.00"/>
    <s v="10.84.179.42"/>
    <s v="00:1D:D8:B7:1E:C8"/>
  </r>
  <r>
    <s v="KAZALA01-SQL-05"/>
    <s v="TnT Database Cluster Node #1_x000a_"/>
    <s v="TnT/GLA"/>
    <x v="29"/>
    <s v="Database"/>
    <s v="Almaty, Kazakhstan"/>
    <s v="Prod"/>
    <s v="P – Premium"/>
    <n v="6"/>
    <n v="2"/>
    <s v="Intel(R) Xeon(R) CPU E5-2650 0 @ 2.00GHz"/>
    <n v="1995"/>
    <s v="GenuineIntel"/>
    <n v="430"/>
    <s v="OS (C:) 60 Gb_x000a_Pagefile (D: ) 60 Gb_x000a_Mount Point (E:\) 1 Gb_x000a_System dbs + Dumps (E:\Data01) 5 Gb_x000a_MSSQL DATA (E:\Data02) 25 Gb_x000a_MSSQL DATA (E:\Data03) 25 Gb_x000a_MSSQL DATA (E:\Data04) 25 Gb_x000a_MSSQL DATA (E:\Data05) 25 Gb_x000a_MSSQL DATA (E:\Data06) 25 Gb_x000a_MSSQL DATA (E:\Data07) 25 Gb_x000a_MSSQL DATA (E:\Data08) 25 Gb_x000a_MSSQL DATA (E:\Data09) 25 Gb_x000a_MSSQL LOG (E:\LOGS) 60 Gb_x000a_Backup on Disk, Temp backups (E:\BACKUP) 60 Gb_x000a_tempdb data01 (E:\tempdb01) 15 Gb_x000a_tempdb data02 (E:\tempdb02) 15 Gb_x000a_tempdb data03 (E:\tempdb03) 15 Gb_x000a_tempdb data04 (E:\tempdb04) 15 Gb_x000a_"/>
    <n v="40960"/>
    <s v="PW_M_3rd_Tuesday_04.00_13.00"/>
    <s v="10.192.3.77"/>
    <s v=""/>
  </r>
  <r>
    <s v="KAZALA01-SQL-15"/>
    <s v="TnT Database Cluster Node #2_x000a_"/>
    <s v="TnT/GLA"/>
    <x v="29"/>
    <s v="Database"/>
    <s v="Almaty, Kazakhstan"/>
    <s v="Prod"/>
    <s v="P – Premium"/>
    <n v="6"/>
    <n v="2"/>
    <s v="Intel(R) Xeon(R) CPU E5-2650 0 @ 2.00GHz"/>
    <n v="1995"/>
    <s v="GenuineIntel"/>
    <n v="430"/>
    <s v="C:\  60GB_x000a_D:\  60GB_x000a_E:\  1021MB_x000a__x000a_Baackup  60GB_x000a_Data01     5GB_x000a_Data02     25GB_x000a_Data03     25GB_x000a_Data04     25GB_x000a_Data05     25GB_x000a_Data06     25GB_x000a_Data07     25GB_x000a_Data08     25GB_x000a_Data09     25GB_x000a_Logs         60GB_x000a_tempdb01 15GB_x000a_tempdb02 15GB_x000a_tempdb03 15GB_x000a_tempdb04 15GB"/>
    <n v="40960"/>
    <s v="PW_M_3rd_Tuesday_04.00_13.00"/>
    <s v="10.192.3.76"/>
    <s v="00:50:56:B0:71:48"/>
  </r>
  <r>
    <s v="KAZALA01-SRV-13"/>
    <s v="TnT App server (Gate/Inexpress) #2"/>
    <s v="TnT/GLA"/>
    <x v="3"/>
    <s v="Application"/>
    <s v="Almaty, Kazakhstan"/>
    <s v="Prod"/>
    <s v="P – Premium"/>
    <n v="2"/>
    <n v="2"/>
    <s v="Intel(R) Xeon(R) CPU E5-2650 0 @ 2.00GHz"/>
    <n v="1995"/>
    <s v="GenuineIntel"/>
    <n v="130"/>
    <s v="C: 80 GB_x000a_D: 10 GB_x000a_E: 40 GB"/>
    <n v="4096"/>
    <s v="PW_A_3rd_Monday_02.00_06.00"/>
    <s v="10.192.3.75"/>
    <s v="00:50:56:B0:80:4F"/>
  </r>
  <r>
    <s v="KAZALA01-SRV-14"/>
    <s v="TnT App server (GLA) #2"/>
    <s v="TnT/GLA"/>
    <x v="4"/>
    <s v="Application"/>
    <s v="Almaty, Kazakhstan"/>
    <s v="Prod"/>
    <s v="P – Premium"/>
    <n v="2"/>
    <n v="2"/>
    <s v="Intel(R) Xeon(R) CPU E5-2650 0 @ 2.00GHz"/>
    <n v="1995"/>
    <s v="GenuineIntel"/>
    <n v="130"/>
    <s v="C: 80 GB_x000a_D: 10 GB_x000a_E : 40 GB"/>
    <n v="4096"/>
    <s v="PW_A_3rd_Monday_02.00_06.00"/>
    <s v="10.192.3.74"/>
    <s v="00:50:56:B0:80:6A"/>
  </r>
  <r>
    <s v="KAZALA01-SRV-15"/>
    <s v="TnT App server (TPM) #2"/>
    <s v="TnT/GLA"/>
    <x v="15"/>
    <s v="Application"/>
    <s v="Almaty, Kazakhstan"/>
    <s v="Prod"/>
    <s v="P – Premium"/>
    <n v="2"/>
    <n v="2"/>
    <s v="Intel(R) Xeon(R) CPU E5-2650 0 @ 2.00GHz"/>
    <n v="1995"/>
    <s v="GenuineIntel"/>
    <n v="140"/>
    <s v="OS (C:) 80_x000a_Pagefile (D: ) 20_x000a_App (E:) 40"/>
    <n v="8192"/>
    <s v="PW_A_3rd_Monday_02.00_06.00"/>
    <s v="10.192.3.65"/>
    <s v="00:50:56:B0:85:1C"/>
  </r>
  <r>
    <s v="KAZALA01-SRV-20"/>
    <s v="TnT App server (TPM)"/>
    <s v="TnT/GLA"/>
    <x v="8"/>
    <s v="Application"/>
    <s v="Almaty, Kazakhstan"/>
    <s v="Prod"/>
    <s v="P – Premium"/>
    <n v="2"/>
    <n v="2"/>
    <s v="Intel(R) Xeon(R) CPU E5-2650 0 @ 2.00GHz"/>
    <n v="1995"/>
    <s v="GenuineIntel"/>
    <n v="150"/>
    <s v="C:\  60GB_x000a_F:\  40GB_x000a_D:\ 10GB"/>
    <n v="8192"/>
    <s v="PW_M_1st_Monday_08.00_14.00"/>
    <s v="10.192.3.78"/>
    <s v="00:50:56:B0:90:26"/>
  </r>
  <r>
    <s v="KAZALA01-SRV-21"/>
    <s v="TnT App server (Gate/Inexpress)"/>
    <s v="TnT/GLA"/>
    <x v="16"/>
    <s v="Application"/>
    <s v="Almaty, Kazakhstan"/>
    <s v="Prod"/>
    <s v="P – Premium"/>
    <n v="1"/>
    <n v="4"/>
    <s v="Intel(R) Xeon(R) CPU E5-2650 0 @ 2.00GHz"/>
    <n v="1995"/>
    <s v="GenuineIntel"/>
    <n v="110"/>
    <s v="C:=60GB _x000a_D:=10GB _x000a_F:=40GB"/>
    <n v="8192"/>
    <s v="PW_A_3rd_Saturday_02.00_06.00"/>
    <s v="10.192.3.79"/>
    <s v="00:50:56:B0:EA:2D"/>
  </r>
  <r>
    <s v="KAZALA01-SRV-51"/>
    <s v="TnT App server (GLA)"/>
    <s v="TnT/GLA"/>
    <x v="7"/>
    <s v="Application"/>
    <s v="Almaty, Kazakhstan"/>
    <s v="Prod"/>
    <s v="P – Premium"/>
    <n v="2"/>
    <n v="2"/>
    <s v="Intel(R) Xeon(R) CPU E5-2650 0 @ 2.00GHz"/>
    <n v="1995"/>
    <s v="GenuineIntel"/>
    <n v="130"/>
    <s v="OS (C:) 60_x000a_Pagefile (D: ) 10_x000a_App (E:) 40"/>
    <n v="4096"/>
    <s v="PW_M_1st_Monday_08.00_14.00"/>
    <s v="10.192.3.84"/>
    <s v=""/>
  </r>
  <r>
    <s v="MSFWEP01-SQL-57"/>
    <s v="[PRD] - Vital part of TnT Brexit solution for UK market: SQL server of PRCheck and UKBackup tools Databases"/>
    <s v="TnT/GLA"/>
    <x v="30"/>
    <s v="Database"/>
    <s v="Microsoft Azure, JTI Datacenter, West Europe"/>
    <s v="Prod"/>
    <s v="A – Advanced"/>
    <n v="2"/>
    <n v="1"/>
    <s v="Intel(R) Xeon(R) Platinum 8272CL CPU @ 2.60GHz"/>
    <n v="2594"/>
    <s v="GenuineIntel"/>
    <n v="1429"/>
    <s v="C: 127 GB"/>
    <n v="16384"/>
    <s v="PW_A_3rd_Saturday_02.00_06.00"/>
    <s v="10.83.134.44"/>
    <s v="00:0D:3A:44:E0:A4"/>
  </r>
  <r>
    <s v="MSFWEP01-SRV131"/>
    <s v="GLA DEV"/>
    <s v="TnT/GLA"/>
    <x v="31"/>
    <s v="Application+DB"/>
    <s v="Microsoft Azure, JTI Datacenter, West Europe"/>
    <s v="Dev"/>
    <s v="B – Basic"/>
    <n v="2"/>
    <n v="1"/>
    <s v="Intel(R) Xeon(R) Platinum 8171M CPU @ 2.60GHz"/>
    <n v="2095"/>
    <s v="GenuineIntel"/>
    <n v="327"/>
    <s v="Disk 0 (GB): C: [System]127 GB_x000a_Disk 1 (GB): D: [Pagefile] 8GB_x000a_Disk 2 (GB): E: [DATA_APP] 128GB_x000a_Disk 3 (GB): L: [LOGS] 32GB_x000a_Disk 4 (GB): T: [TEMPDB] 32GB_x000a_Disk 5 (GB): R: [MSSQL BACKUP] 32GB"/>
    <n v="4096"/>
    <s v="PW_A_2nd_Sunday_02.00_06.00"/>
    <s v="10.83.193.95"/>
    <s v="00:0D:3A:A9:1D:B3"/>
  </r>
  <r>
    <s v="MSFWEP01-SRV184"/>
    <s v="TnT CI / CD (continuous integration / continuous deployment)"/>
    <s v="TnT/GLA"/>
    <x v="32"/>
    <s v="Infrastructure"/>
    <s v="Microsoft Azure, JTI Datacenter, West Europe"/>
    <s v="Dev"/>
    <s v="B – Basic"/>
    <n v="2"/>
    <n v="1"/>
    <s v="Intel(R) Xeon(R) CPU E5-2673 v3 @ 2.40GHz"/>
    <n v="2394"/>
    <s v="GenuineIntel"/>
    <n v="271"/>
    <s v="C: 127 GB_x000a_D: 16 GB [Temp]_x000a_E: 128 GB [Data]"/>
    <n v="8192"/>
    <s v="PW_A_1st_Saturday_02.00_06.00"/>
    <s v="10.83.192.26"/>
    <s v="00:0D:3A:23:CC:88"/>
  </r>
  <r>
    <s v="MSFWEP01-SRV185"/>
    <s v="TnT CI / CD (continuous integration / continuous deployment)"/>
    <s v="TnT/GLA"/>
    <x v="32"/>
    <s v="Infrastructure"/>
    <s v="Microsoft Azure, JTI Datacenter, West Europe"/>
    <s v="Dev"/>
    <s v="B – Basic"/>
    <n v="2"/>
    <n v="1"/>
    <s v="Intel(R) Xeon(R) CPU E5-2673 v4 @ 2.30GHz"/>
    <n v="2295"/>
    <s v="GenuineIntel"/>
    <n v="243"/>
    <s v="C: 127 GB_x000a_D: 16 GB_x000a_E: 100 GB"/>
    <n v="8192"/>
    <s v="PW_A_1st_Saturday_02.00_06.00"/>
    <s v="10.83.192.9"/>
    <s v="00:22:48:7F:23:B3"/>
  </r>
  <r>
    <s v="MSFWEP01-SRV186"/>
    <s v="TnT CI / CD (continuous integration / continuous deployment)"/>
    <s v="TnT/GLA"/>
    <x v="32"/>
    <s v="Infrastructure"/>
    <s v="Microsoft Azure, JTI Datacenter, West Europe"/>
    <s v="Dev"/>
    <s v="B – Basic"/>
    <n v="2"/>
    <n v="1"/>
    <s v="Intel(R) Xeon(R) CPU E5-2673 v4 @ 2.30GHz"/>
    <n v="2295"/>
    <s v="GenuineIntel"/>
    <n v="243"/>
    <s v="C: OS  127 GB_x000a_D: Temp storage 16 GB_x000a_E: DATA  100  GB_x000a_"/>
    <n v="8192"/>
    <s v="PW_A_1st_Saturday_02.00_06.00"/>
    <s v="10.83.192.43"/>
    <s v="00:0D:3A:AF:D5:28"/>
  </r>
  <r>
    <s v="PHLMNL03-SQL-10"/>
    <s v="TnT Principal DB Server; TaTDB (Old version)"/>
    <s v="TnT/GLA"/>
    <x v="9"/>
    <s v="Database"/>
    <s v="Malvar, Batangas 4233, Philippines"/>
    <s v="Prod"/>
    <s v="P – Premium"/>
    <n v="2"/>
    <n v="2"/>
    <s v="Intel(R) Xeon(R) CPU E5-2650 v3 @ 2.30GHz"/>
    <n v="2297"/>
    <s v="GenuineIntel"/>
    <n v="140"/>
    <s v="c:60_x000a_d:50_x000a_e:30_x000a_"/>
    <n v="8192"/>
    <s v="PW_M_3rd_Sunday_07.00_16.00"/>
    <s v="10.66.8.22"/>
    <s v=""/>
  </r>
  <r>
    <s v="PHLMNL03-SQL-11"/>
    <s v="TnT Mirroring DB Server; TaTDB (Old version)"/>
    <s v="TnT/GLA"/>
    <x v="22"/>
    <s v="Database"/>
    <s v="Malvar, Batangas 4233, Philippines"/>
    <s v="Prod"/>
    <s v="A – Advanced"/>
    <n v="2"/>
    <n v="2"/>
    <s v="Intel(R) Xeon(R) CPU E5-2650 v3 @ 2.30GHz"/>
    <n v="2297"/>
    <s v="GenuineIntel"/>
    <n v="140"/>
    <s v="C:60_x000a_D:50_x000a_E:30"/>
    <n v="8192"/>
    <s v="PW_M_3rd_Sunday_07.00_16.00"/>
    <s v="10.66.8.25"/>
    <s v=""/>
  </r>
  <r>
    <s v="PHLMNL03-SRV-04"/>
    <s v="GLA Server (Old version)"/>
    <s v="TnT/GLA"/>
    <x v="13"/>
    <s v="Application+DB"/>
    <s v="Malvar, Batangas 4233, Philippines"/>
    <s v="Prod"/>
    <s v="P – Premium"/>
    <n v="1"/>
    <n v="2"/>
    <s v="Intel(R) Xeon(R) CPU E5-2650 v3 @ 2.30GHz"/>
    <n v="2297"/>
    <s v="GenuineIntel"/>
    <n v="260"/>
    <s v="60_x000a_100_x000a_100_x000a_"/>
    <n v="4096"/>
    <s v="ON DEMAND"/>
    <s v="10.66.8.23"/>
    <s v=""/>
  </r>
  <r>
    <s v="PHLMNL03-SRV-10"/>
    <s v="TnT App server (Old version)"/>
    <s v="TnT/GLA"/>
    <x v="25"/>
    <s v="Application"/>
    <s v="Malvar, Batangas 4233, Philippines"/>
    <s v="Prod"/>
    <s v="P – Premium"/>
    <n v="1"/>
    <n v="2"/>
    <s v="Intel(R) Xeon(R) CPU E5-2650 v3 @ 2.30GHz"/>
    <n v="2297"/>
    <s v="GenuineIntel"/>
    <n v="80"/>
    <s v="60"/>
    <n v="4096"/>
    <s v="ON DEMAND"/>
    <s v="10.66.8.24"/>
    <s v=""/>
  </r>
  <r>
    <s v="POLGST01-SQL-04"/>
    <s v="Application and DB server GLA EFH"/>
    <s v="TnT/GLA"/>
    <x v="33"/>
    <s v="Application+DB"/>
    <s v="Gostkow, Poland"/>
    <s v="Prod"/>
    <s v="A – Advanced"/>
    <n v="4"/>
    <n v="1"/>
    <s v="Intel(R) Xeon(R) Gold 5120 CPU @ 2.20GHz"/>
    <n v="2195"/>
    <s v="GenuineIntel"/>
    <n v="185"/>
    <s v="C: 80 GB System _x000a_D: 5 GB Pagefile_x000a_E: 20 GB DATA _x000a_F: 60 GB MSSQL DATA_x000a_R: 20 GB MSSQL BACKUP"/>
    <n v="4096"/>
    <s v="PW_A_3rd_Monday_02.00_06.00"/>
    <s v="10.194.71.231"/>
    <s v="00:15:5D:32:39:18"/>
  </r>
  <r>
    <s v="POLGST01-SQL-05"/>
    <s v="TnT Database Cluster Node #2 RRP"/>
    <s v="TnT/GLA"/>
    <x v="34"/>
    <s v="Database"/>
    <s v="Gostkow, Poland"/>
    <s v="Prod"/>
    <s v="P – Premium"/>
    <n v="8"/>
    <n v="1"/>
    <s v="Intel(R) Xeon(R) Gold 5120 CPU @ 2.20GHz"/>
    <n v="2195"/>
    <s v="GenuineIntel"/>
    <n v="605"/>
    <s v="C:80GB_x000a_D:40GB_x000a_E:5GB_x000a_F:240GB_x000a_L:80GB_x000a_R:100GB_x000a_T:15GB_x000a_U:15GB_x000a_V:15GB_x000a_W:15GB"/>
    <n v="20480"/>
    <s v="ON DEMAND"/>
    <s v="10.194.71.70"/>
    <s v="00:1D:D8:B7:1E:60"/>
  </r>
  <r>
    <s v="POLGST01-SQL-06"/>
    <s v="TnT Database Cluster Node #1 RRP"/>
    <s v="TnT/GLA"/>
    <x v="35"/>
    <s v="Database"/>
    <s v="Gostkow, Poland"/>
    <s v="Prod"/>
    <s v="P – Premium"/>
    <n v="8"/>
    <n v="1"/>
    <s v="Intel(R) Xeon(R) Gold 5120 CPU @ 2.20GHz"/>
    <n v="2195"/>
    <s v="GenuineIntel"/>
    <n v="605"/>
    <s v="C:80GB_x000a_D:40GB_x000a_E:5GB_x000a_F:240GB_x000a_L:80GB_x000a_R:100GB_x000a_T:15GB_x000a_U:15GB_x000a_V:15GB_x000a_W:15GB"/>
    <n v="20480"/>
    <s v="ON DEMAND"/>
    <s v="10.194.71.81"/>
    <s v="00:1D:D8:B7:1E:61"/>
  </r>
  <r>
    <s v="POLGST01-SQL-13"/>
    <s v="TnT Database Cluster Node #1 (RMC)"/>
    <s v="TnT/GLA"/>
    <x v="36"/>
    <s v="Database"/>
    <s v="Gostkow, Poland"/>
    <s v="Prod"/>
    <s v="P – Premium"/>
    <n v="16"/>
    <n v="1"/>
    <s v="Intel(R) Xeon(R) Gold 5120 CPU @ 2.20GHz"/>
    <n v="2195"/>
    <s v="GenuineIntel"/>
    <n v="3679"/>
    <s v="60"/>
    <n v="53248"/>
    <s v="PW_M_3rd_Tuesday_02.30_10.30"/>
    <s v="10.194.71.210"/>
    <s v=""/>
  </r>
  <r>
    <s v="POLGST01-SQL-14"/>
    <s v="TnT Database Cluster Node #2 (RMC)"/>
    <s v="TnT/GLA"/>
    <x v="37"/>
    <s v="Database"/>
    <s v="Gostkow, Poland"/>
    <s v="Prod"/>
    <s v="P – Premium"/>
    <n v="16"/>
    <n v="1"/>
    <s v="Intel(R) Xeon(R) Silver 4208 CPU @ 2.10GHz"/>
    <n v="2095"/>
    <s v="GenuineIntel"/>
    <n v="3048"/>
    <s v="OS (C:) 60_x000a_Pagefile (D: ) 60_x000a_System dbs + Dumps (E:\) 5_x000a_MSSQL DATA (F:\DATA) 1600_x000a_MSSQL LOG (L:\LOGS) 450_x000a_Backup on Disk, Temp backups (R:\BACKUP) 400_x000a_tempdb data01 (T:\) 80_x000a_tempdb data02 (U:) 80_x000a_tempdb data03 (V:) 80_x000a_tempdb data04 (W:) 80_x000a_Total Disk Space, GB 2895_x000a_"/>
    <n v="6144"/>
    <s v="PW_M_3rd_Tuesday_02.30_10.30"/>
    <s v="10.194.71.230"/>
    <s v=""/>
  </r>
  <r>
    <s v="POLGST01-SQL-15"/>
    <s v="TnT Database Cluster Node #2 (RMC)"/>
    <s v="TnT/GLA"/>
    <x v="38"/>
    <s v="Database"/>
    <s v="Gostkow, Poland"/>
    <s v="Prod"/>
    <s v="P – Premium"/>
    <n v="16"/>
    <n v="1"/>
    <s v="Intel(R) Xeon(R) Gold 5120 CPU @ 2.20GHz"/>
    <n v="2195"/>
    <s v="GenuineIntel"/>
    <n v="3412"/>
    <s v="C:\OS 80 GB_x000a_D:\PageFile 60 GB (same config as SQL-13 even if not optimized, will be changed later)_x000a_E:\System DBS + Dumps 36 GB_x000a_F:\MSSQL DATA 2016 GB_x000a_L:\MSSQL LOG 450 GB_x000a_R:\Temp Backups 450 GB_x000a_T:\Tempdb data01 80 GB_x000a_U:\Tempdb data02 80 GB_x000a_V:\Tempdb data03 80 GB_x000a_W:\Tempdb data04 80 GB"/>
    <n v="53248"/>
    <s v="PW_M_3rd_Tuesday_02.30_10.30"/>
    <s v="10.194.71.42"/>
    <s v="00:15:5D:03:FF:41"/>
  </r>
  <r>
    <s v="POLGST01-SQL-16"/>
    <s v="TnT Database Cluster Node #1 (OTP)"/>
    <s v="TnT/GLA"/>
    <x v="39"/>
    <s v="Database"/>
    <s v="Gostkow, Poland"/>
    <s v="Prod"/>
    <s v="P – Premium"/>
    <n v="12"/>
    <n v="1"/>
    <s v="Intel(R) Xeon(R) Gold 5120 CPU @ 2.20GHz"/>
    <n v="2195"/>
    <s v="GenuineIntel"/>
    <n v="1030"/>
    <s v="C:\OS 80 GB _x000a_D:\PageFile 20 GB (page file of 15 GB)_x000a_E:\System DBS + Dumps 30 GB_x000a_F:\MSSQL DATA 500 GB_x000a_L:\MSSQL LOG 80 GB_x000a_R:\Temp Backups 200 GB_x000a_T:\Tempdb data01 30 GB_x000a_U:\Tempdb data02 30 GB_x000a_V:\Tempdb data03 30 GB_x000a_W:\Tempdb data04 30 GB"/>
    <n v="32768"/>
    <s v="PW_M_3rd_Tuesday_02.30_10.30"/>
    <s v="10.194.71.35"/>
    <s v="00:15:5D:32:39:3E"/>
  </r>
  <r>
    <s v="POLGST01-SQL-17"/>
    <s v="TnT Database Cluster Node #2 (OTP)"/>
    <s v="TnT/GLA"/>
    <x v="40"/>
    <s v="Database"/>
    <s v="Gostkow, Poland"/>
    <s v="Prod"/>
    <s v="P – Premium"/>
    <n v="12"/>
    <n v="1"/>
    <s v="Intel(R) Xeon(R) Gold 5120 CPU @ 2.20GHz"/>
    <n v="2195"/>
    <s v="GenuineIntel"/>
    <n v="1030"/>
    <s v="C:\OS 60 GB_x000a_D:\PageFile 20 GB (page file of 15 GB)_x000a_E:\System DBS + Dumps 30 GB_x000a_F:\MSSQL DATA 500 GB_x000a_L:\MSSQL LOG 80 GB_x000a_R:\Temp Backups 200 GB_x000a_T:\Tempdb data01 30 GB_x000a_U:\Tempdb data02 30 GB_x000a_V:\Tempdb data03 30 GB_x000a_W:\Tempdb data04 30 GB"/>
    <n v="32768"/>
    <s v="PW_M_3rd_Tuesday_02.30_10.30"/>
    <s v="10.194.71.37"/>
    <s v="00:1D:D8:B7:1E:C6"/>
  </r>
  <r>
    <s v="POLGST01-SQL-18"/>
    <s v="TnT Database - Pre-Prod"/>
    <s v="TnT/GLA"/>
    <x v="41"/>
    <s v="Database"/>
    <s v="Gostkow, Poland"/>
    <s v="Prod"/>
    <s v="A – Advanced"/>
    <n v="12"/>
    <n v="1"/>
    <s v="Intel(R) Xeon(R) Gold 5120 CPU @ 2.20GHz"/>
    <n v="2195"/>
    <s v="GenuineIntel"/>
    <n v="665"/>
    <s v="C:\OS 80 GB_x000a_D:\PageFile 15 GB _x000a_E:\System DBS + Dumps 30 GB_x000a_F:\MSSQL DATA 350 GB_x000a_L:\MSSQL LOG 30 GB_x000a_R:\Temp Backups 100 GB_x000a_T:\Tempdb data01 30 GB_x000a_U:\Tempdb data02 30 GB"/>
    <n v="24576"/>
    <s v="PW_M_3rd_Tuesday_02.30_06.30"/>
    <s v="10.194.71.44"/>
    <s v="00:15:5D:32:39:3D"/>
  </r>
  <r>
    <s v="POLGST01-SRV-09"/>
    <s v="TnT App server (TPM) OTP"/>
    <s v="TnT/GLA"/>
    <x v="42"/>
    <s v="Application"/>
    <s v="Gostkow, Poland"/>
    <s v="Prod"/>
    <s v="P – Premium"/>
    <n v="4"/>
    <n v="1"/>
    <s v="Intel(R) Xeon(R) Gold 5120 CPU @ 2.20GHz"/>
    <n v="2195"/>
    <s v="GenuineIntel"/>
    <n v="110"/>
    <s v="60"/>
    <n v="8192"/>
    <s v="ON DEMAND"/>
    <s v="10.194.71.235"/>
    <s v=""/>
  </r>
  <r>
    <s v="POLGST01-SRV-10"/>
    <s v="TnT App server (TPM) RMC"/>
    <s v="TnT/GLA"/>
    <x v="43"/>
    <s v="Application"/>
    <s v="Gostkow, Poland"/>
    <s v="Prod"/>
    <s v="P – Premium"/>
    <n v="12"/>
    <n v="1"/>
    <s v="Intel(R) Xeon(R) Gold 5120 CPU @ 2.20GHz"/>
    <n v="2195"/>
    <s v="GenuineIntel"/>
    <n v="110"/>
    <s v="60"/>
    <n v="8192"/>
    <s v="ON DEMAND"/>
    <s v="10.194.71.236"/>
    <s v=""/>
  </r>
  <r>
    <s v="POLGST01-SRV-11"/>
    <s v="TnT App server (Gate/Inexpress) OTP"/>
    <s v="TnT/GLA"/>
    <x v="44"/>
    <s v="Application"/>
    <s v="Gostkow, Poland"/>
    <s v="Prod"/>
    <s v="P – Premium"/>
    <n v="4"/>
    <n v="1"/>
    <s v="Intel(R) Xeon(R) Gold 5120 CPU @ 2.20GHz"/>
    <n v="2195"/>
    <s v="GenuineIntel"/>
    <n v="106"/>
    <s v="60"/>
    <n v="4096"/>
    <s v="ON DEMAND"/>
    <s v="10.194.71.214"/>
    <s v=""/>
  </r>
  <r>
    <s v="POLGST01-SRV-12"/>
    <s v="TnT App server (Gate/Inexpress) RMC"/>
    <s v="TnT/GLA"/>
    <x v="45"/>
    <s v="Application"/>
    <s v="Gostkow, Poland"/>
    <s v="Prod"/>
    <s v="P – Premium"/>
    <n v="4"/>
    <n v="1"/>
    <s v="Intel(R) Xeon(R) Gold 5120 CPU @ 2.20GHz"/>
    <n v="2195"/>
    <s v="GenuineIntel"/>
    <n v="106"/>
    <s v="60"/>
    <n v="6144"/>
    <s v="ON DEMAND"/>
    <s v="10.194.71.220"/>
    <s v=""/>
  </r>
  <r>
    <s v="POLGST01-SRV-13"/>
    <s v="TnT App Server GLA OTP"/>
    <s v="TnT/GLA"/>
    <x v="46"/>
    <s v="Application"/>
    <s v="Gostkow, Poland"/>
    <s v="Prod"/>
    <s v="P – Premium"/>
    <n v="4"/>
    <n v="1"/>
    <s v="Intel(R) Xeon(R) Gold 5120 CPU @ 2.20GHz"/>
    <n v="2195"/>
    <s v="GenuineIntel"/>
    <n v="117"/>
    <s v="60"/>
    <n v="4096"/>
    <s v="ON DEMAND"/>
    <s v="10.194.71.222"/>
    <s v=""/>
  </r>
  <r>
    <s v="POLGST01-SRV-16"/>
    <s v="TnT App server (TPM Pre-Prod)"/>
    <s v="TnT/GLA"/>
    <x v="47"/>
    <s v="Application"/>
    <s v="Gostkow, Poland"/>
    <s v="Prod"/>
    <s v="B – Basic"/>
    <n v="2"/>
    <n v="1"/>
    <s v="Intel(R) Xeon(R) Gold 5120 CPU @ 2.20GHz"/>
    <n v="2195"/>
    <s v="GenuineIntel"/>
    <n v="130"/>
    <s v="C: 80GB_x000a_D: 10GB_x000a_E: 40GB"/>
    <n v="4096"/>
    <s v="ON DEMAND"/>
    <s v="10.194.71.209"/>
    <s v="00:15:5D:32:39:17"/>
  </r>
  <r>
    <s v="POLGST01-SRV-17"/>
    <s v="TnT App server (TPM) RMC #2"/>
    <s v="TnT/GLA"/>
    <x v="48"/>
    <s v="Application"/>
    <s v="Gostkow, Poland"/>
    <s v="Prod"/>
    <s v="P – Premium"/>
    <n v="8"/>
    <n v="1"/>
    <s v="Intel(R) Xeon(R) Gold 5120 CPU @ 2.20GHz"/>
    <n v="2195"/>
    <s v="GenuineIntel"/>
    <n v="130"/>
    <s v="C(SYSTEM) : 80GB_x000a_D(PAGEFILE) : 10GB_x000a_E(DATA) : 40GB"/>
    <n v="8192"/>
    <s v="PW_A_3rd_Sunday_02.00_06.00"/>
    <s v="10.194.71.33"/>
    <s v="00:15:5D:03:FF:18"/>
  </r>
  <r>
    <s v="POLGST01-SRV-18"/>
    <s v="TnT App Server (GLA) RMC #2"/>
    <s v="TnT/GLA"/>
    <x v="49"/>
    <s v="Application"/>
    <s v="Gostkow, Poland"/>
    <s v="Prod"/>
    <s v="P – Premium"/>
    <n v="2"/>
    <n v="1"/>
    <s v="Intel(R) Xeon(R) Gold 5120 CPU @ 2.20GHz"/>
    <n v="2195"/>
    <s v="GenuineIntel"/>
    <n v="130"/>
    <s v="Disk C: 80 (GB)_x000a_Disk D: 10 (GB)_x000a_Disk E: 40 (GB)"/>
    <n v="4096"/>
    <s v="PW_A_3rd_Sunday_02.00_06.00"/>
    <s v="10.194.71.206"/>
    <s v="00:15:5D:03:FF:1B"/>
  </r>
  <r>
    <s v="POLGST01-SRV-19"/>
    <s v="TnT App Server (TPM) RRP"/>
    <s v="TnT/GLA"/>
    <x v="50"/>
    <s v="Application"/>
    <s v="Gostkow, Poland"/>
    <s v="Prod"/>
    <s v="P – Premium"/>
    <n v="4"/>
    <n v="1"/>
    <s v="Intel(R) Xeon(R) Gold 5120 CPU @ 2.20GHz"/>
    <n v="2195"/>
    <s v="GenuineIntel"/>
    <n v="140"/>
    <s v="C: 80 GB_x000a_D: 20 GB_x000a_E: 40 GB"/>
    <n v="8192"/>
    <s v="ON DEMAND"/>
    <s v="10.194.71.72"/>
    <s v="00:15:5D:03:FF:22"/>
  </r>
  <r>
    <s v="POLGST01-SRV-20"/>
    <s v="TnT App server (Gate/Inexpress) RRP"/>
    <s v="TnT/GLA"/>
    <x v="51"/>
    <s v="Application"/>
    <s v="Gostkow, Poland"/>
    <s v="Prod"/>
    <s v="P – Premium"/>
    <n v="4"/>
    <n v="1"/>
    <s v="Intel(R) Xeon(R) Gold 5120 CPU @ 2.20GHz"/>
    <n v="2195"/>
    <s v="GenuineIntel"/>
    <n v="130"/>
    <s v="C:\System 80 GB_x000a_D:\Pagefile 10 GB_x000a_E:\App 40 GB"/>
    <n v="4096"/>
    <s v="PW_A_2nd_Monday_02.00_06.00"/>
    <s v="10.194.71.75"/>
    <s v="00:15:5D:03:FF:21"/>
  </r>
  <r>
    <s v="POLGST01-SRV-21"/>
    <s v="TnT App Server (GLA) RRP"/>
    <s v="TnT/GLA"/>
    <x v="52"/>
    <s v="Application"/>
    <s v="Gostkow, Poland"/>
    <s v="Prod"/>
    <s v="P – Premium"/>
    <n v="4"/>
    <n v="1"/>
    <s v="Intel(R) Xeon(R) Gold 5120 CPU @ 2.20GHz"/>
    <n v="2195"/>
    <s v="GenuineIntel"/>
    <n v="130"/>
    <s v="C:\ 80 GB_x000a_D:\Pagefile 10 GB_x000a_E:\App 40 GB"/>
    <n v="4096"/>
    <s v="ON DEMAND"/>
    <s v="10.194.71.110"/>
    <s v="00:15:5D:03:FF:20"/>
  </r>
  <r>
    <s v="POLGST01-SRV-24"/>
    <s v="TnT App server (TPM) RRP #2"/>
    <s v="TnT/GLA"/>
    <x v="53"/>
    <s v="Application"/>
    <s v="Gostkow, Poland"/>
    <s v="Prod"/>
    <s v="P – Premium"/>
    <n v="4"/>
    <n v="1"/>
    <s v="Intel(R) Xeon(R) Gold 5120 CPU @ 2.20GHz"/>
    <n v="2195"/>
    <s v="GenuineIntel"/>
    <n v="140"/>
    <s v="C: 80 GB_x000a_D: 20 GB_x000a_E: 40 GB"/>
    <n v="8192"/>
    <s v="PW_A_3rd_Monday_02.00_06.00"/>
    <s v="10.194.71.74"/>
    <s v="00:15:5D:32:39:1F"/>
  </r>
  <r>
    <s v="POLGST01-SRV-25"/>
    <s v="TnT App server (TPM) OTP #2"/>
    <s v="TnT/GLA"/>
    <x v="54"/>
    <s v="Application"/>
    <s v="Gostkow, Poland"/>
    <s v="Prod"/>
    <s v="P – Premium"/>
    <n v="4"/>
    <n v="1"/>
    <s v="Intel(R) Xeon(R) Gold 5120 CPU @ 2.20GHz"/>
    <n v="2195"/>
    <s v="GenuineIntel"/>
    <n v="140"/>
    <s v="C: 80 GB_x000a_D: 20 GB_x000a_E: 40 GB"/>
    <n v="8192"/>
    <s v="PW_A_3rd_Monday_02.00_06.00"/>
    <s v="10.194.71.171"/>
    <s v="00:15:5D:32:39:21"/>
  </r>
  <r>
    <s v="POLGST01-SRV-26"/>
    <s v="TnT App Server GLA RRP #2"/>
    <s v="TnT/GLA"/>
    <x v="55"/>
    <s v="Application"/>
    <s v="Gostkow, Poland"/>
    <s v="Prod"/>
    <s v="P – Premium"/>
    <n v="4"/>
    <n v="1"/>
    <s v="Intel(R) Xeon(R) Gold 5120 CPU @ 2.20GHz"/>
    <n v="2195"/>
    <s v="GenuineIntel"/>
    <n v="130"/>
    <s v="C:80_x000a_D:10_x000a_E:40"/>
    <n v="4096"/>
    <s v="PW_A_3rd_Monday_02.00_06.00"/>
    <s v="10.194.71.79"/>
    <s v="00:15:5D:32:39:1C"/>
  </r>
  <r>
    <s v="POLGST01-SRV-27"/>
    <s v="TnT App server (Gate/Inexpress) RRP #2"/>
    <s v="TnT/GLA"/>
    <x v="56"/>
    <s v="Application"/>
    <s v="Gostkow, Poland"/>
    <s v="Prod"/>
    <s v="P – Premium"/>
    <n v="4"/>
    <n v="1"/>
    <s v="Intel(R) Xeon(R) Gold 5120 CPU @ 2.20GHz"/>
    <n v="2195"/>
    <s v="GenuineIntel"/>
    <n v="130"/>
    <s v="OS (C:) 80_x000a_Pagefile (D: ) 10_x000a_App (E:) 40"/>
    <n v="4096"/>
    <s v="PW_A_3rd_Monday_02.00_06.00"/>
    <s v="10.194.71.77"/>
    <s v="00:15:5D:32:39:1D"/>
  </r>
  <r>
    <s v="POLGST01-SRV-28"/>
    <s v="TnT App server (Gate/Inexpress) OTP #2"/>
    <s v="TnT/GLA"/>
    <x v="57"/>
    <s v="Application"/>
    <s v="Gostkow, Poland"/>
    <s v="Prod"/>
    <s v="P – Premium"/>
    <n v="4"/>
    <n v="1"/>
    <s v="Intel(R) Xeon(R) Gold 5120 CPU @ 2.20GHz"/>
    <n v="2195"/>
    <s v="GenuineIntel"/>
    <n v="130"/>
    <s v="OS (C:) 80_x000a_Pagefile (D: ) 10_x000a_App (E:) 40"/>
    <n v="4096"/>
    <s v="PW_A_3rd_Monday_02.00_06.00"/>
    <s v="10.194.71.15"/>
    <s v="00:15:5D:32:39:1B"/>
  </r>
  <r>
    <s v="POLGST01-SRV-29"/>
    <s v="TnT App server (Gate/Inexpress) RMC #2"/>
    <s v="TnT/GLA"/>
    <x v="58"/>
    <s v="Application"/>
    <s v="Gostkow, Poland"/>
    <s v="Prod"/>
    <s v="P – Premium"/>
    <n v="4"/>
    <n v="1"/>
    <s v="Intel(R) Xeon(R) Gold 5120 CPU @ 2.20GHz"/>
    <n v="2195"/>
    <s v="GenuineIntel"/>
    <n v="130"/>
    <s v="C: 80 GB_x000a_D: 10 GB_x000a_E: 40 GB"/>
    <n v="4096"/>
    <s v="PW_A_3rd_Monday_02.00_06.00"/>
    <s v="10.194.71.213"/>
    <s v="00:15:5D:32:39:1E"/>
  </r>
  <r>
    <s v="POLGST01-SRV-30"/>
    <s v="TnT App server (GLA) OTP #2"/>
    <s v="TnT/GLA"/>
    <x v="59"/>
    <s v="Application"/>
    <s v="Gostkow, Poland"/>
    <s v="Prod"/>
    <s v="P – Premium"/>
    <n v="4"/>
    <n v="1"/>
    <s v="Intel(R) Xeon(R) Gold 5120 CPU @ 2.20GHz"/>
    <n v="2195"/>
    <s v="GenuineIntel"/>
    <n v="130"/>
    <s v="C: 80 Gb_x000a_D: 10 GB_x000a_E: 40 GB"/>
    <n v="4096"/>
    <s v="PW_A_3rd_Monday_02.00_06.00"/>
    <s v="10.194.71.168"/>
    <s v="00:15:5D:32:39:20"/>
  </r>
  <r>
    <s v="POLGST01-SRV-53"/>
    <s v="TnT Old Gate App, image repository (Old version)"/>
    <s v="TnT/GLA"/>
    <x v="60"/>
    <s v="Application+DB"/>
    <s v="Gostkow, Poland"/>
    <s v="Prod"/>
    <s v="P – Premium"/>
    <n v="4"/>
    <n v="1"/>
    <s v="Intel(R) Xeon(R) Gold 5120 CPU @ 2.20GHz"/>
    <n v="2195"/>
    <s v="GenuineIntel"/>
    <n v="84.99"/>
    <s v="2 HDD 2 (C:\40GB; D:\25GB)"/>
    <n v="4096"/>
    <s v="ON DEMAND"/>
    <s v="10.194.71.227"/>
    <s v="00:50:56:8D:00:33"/>
  </r>
  <r>
    <s v="POLGST01-SRV-63"/>
    <s v="TnT App server (GLA) RMC"/>
    <s v="TnT/GLA"/>
    <x v="61"/>
    <s v="Application"/>
    <s v="Gostkow, Poland"/>
    <s v="Prod"/>
    <s v="P – Premium"/>
    <n v="4"/>
    <n v="1"/>
    <s v="Intel(R) Xeon(R) Gold 5120 CPU @ 2.20GHz"/>
    <n v="2195"/>
    <s v="GenuineIntel"/>
    <n v="130"/>
    <s v="60"/>
    <n v="4096"/>
    <s v="ON DEMAND"/>
    <s v="10.194.71.224"/>
    <s v=""/>
  </r>
  <r>
    <s v="ROMBUC01-SQL-30"/>
    <s v="TnT Database Cluster Node #1_x000a_"/>
    <s v="TnT/GLA"/>
    <x v="6"/>
    <s v="Database"/>
    <s v="Bucharest, Romania"/>
    <s v="Prod"/>
    <s v="P – Premium"/>
    <n v="12"/>
    <n v="1"/>
    <s v="Intel(R) Xeon(R) Gold 5120 CPU @ 2.20GHz"/>
    <n v="2195"/>
    <s v="GenuineIntel"/>
    <n v="1690"/>
    <s v="OS (C:) 60_x000a_Pagefile (D: ) 60_x000a_System dbs + Dumps (E:\) 5_x000a_MSSQL DATA (F:\DATA) 800_x000a_MSSQL LOG (L:\LOGS) 250_x000a_Backup on Disk, Temp backups (R:\BACKUP) 250_x000a_tempdb data01 (T:\) 50_x000a_tempdb data02 (U:) 50_x000a_tempdb data03 (V:) 50_x000a_tempdb data04 (W:) 50"/>
    <n v="40960"/>
    <s v="PW_M_3rd_Wednesday_10.00_19.00"/>
    <s v="10.64.33.158"/>
    <s v=""/>
  </r>
  <r>
    <s v="ROMBUC01-SQL-31"/>
    <s v="TnT Database Cluster Node #2_x000a_"/>
    <s v="TnT/GLA"/>
    <x v="6"/>
    <s v="Database"/>
    <s v="Bucharest, Romania"/>
    <s v="Prod"/>
    <s v="P – Premium"/>
    <n v="12"/>
    <n v="1"/>
    <s v="Intel(R) Xeon(R) Gold 5120 CPU @ 2.20GHz"/>
    <n v="2195"/>
    <s v="GenuineIntel"/>
    <n v="1641"/>
    <s v="OS (C:) 60_x000a_Pagefile (D: ) 60_x000a_System dbs + Dumps (E:\) 5_x000a_MSSQL DATA (F:\DATA) 800_x000a_MSSQL LOG (L:\LOGS) 250_x000a_Backup on Disk, Temp backups (R:\BACKUP) 250_x000a_tempdb data01 (T:\) 50_x000a_tempdb data02 (U:) 50_x000a_tempdb data03 (V:) 50_x000a_tempdb data04 (W:) 50"/>
    <n v="40960"/>
    <s v="PW_M_3rd_Wednesday_10.00_19.00"/>
    <s v="10.64.33.154"/>
    <s v=""/>
  </r>
  <r>
    <s v="ROMBUC01-SRV-05"/>
    <s v="TnT App server (TPM) #2"/>
    <s v="TnT/GLA"/>
    <x v="15"/>
    <s v="Application"/>
    <s v="Bucharest, Romania"/>
    <s v="Prod"/>
    <s v="P – Premium"/>
    <n v="4"/>
    <n v="1"/>
    <s v="Intel(R) Xeon(R) Gold 5120 CPU @ 2.20GHz"/>
    <n v="2195"/>
    <s v="GenuineIntel"/>
    <n v="140"/>
    <s v="OS (C:) 60_x000a_Pagefile (D: ) 20_x000a_App (E:) 40"/>
    <n v="8192"/>
    <s v="PW_A_3rd_Monday_02.00_06.00"/>
    <s v="10.64.33.147"/>
    <s v="00:15:5D:6F:21:24"/>
  </r>
  <r>
    <s v="ROMBUC01-SRV-06"/>
    <s v="TnT App server (TPM Pre-Prod)"/>
    <s v="TnT/GLA"/>
    <x v="62"/>
    <s v="Application"/>
    <s v="Bucharest, Romania"/>
    <s v="Prod"/>
    <s v="P – Premium"/>
    <n v="2"/>
    <n v="1"/>
    <s v="Intel(R) Xeon(R) Gold 5120 CPU @ 2.20GHz"/>
    <n v="2195"/>
    <s v="GenuineIntel"/>
    <n v="140"/>
    <s v="C:80GB_x000a_D:20GB_x000a_E:40GB"/>
    <n v="4096"/>
    <s v="ON DEMAND"/>
    <s v="10.64.33.226"/>
    <s v="00:1D:D8:B7:1E:5F"/>
  </r>
  <r>
    <s v="ROMBUC01-SRV-07"/>
    <s v="TnT App server (GLA) #2"/>
    <s v="TnT/GLA"/>
    <x v="4"/>
    <s v="Application"/>
    <s v="Bucharest, Romania"/>
    <s v="Prod"/>
    <s v="P – Premium"/>
    <n v="4"/>
    <n v="1"/>
    <s v="Intel(R) Xeon(R) Gold 5120 CPU @ 2.20GHz"/>
    <n v="2195"/>
    <s v="GenuineIntel"/>
    <n v="130"/>
    <s v="C: 80 GB_x000a_D: 10 GB_x000a_E: 40 GB"/>
    <n v="4096"/>
    <s v="PW_A_3rd_Monday_02.00_06.00"/>
    <s v="10.64.33.148"/>
    <s v="00:15:5D:6F:21:25"/>
  </r>
  <r>
    <s v="ROMBUC01-SRV-21"/>
    <s v="TnT App server (GLA)"/>
    <s v="TnT/GLA"/>
    <x v="7"/>
    <s v="Application"/>
    <s v="Bucharest, Romania"/>
    <s v="Prod"/>
    <s v="P – Premium"/>
    <n v="4"/>
    <n v="1"/>
    <s v="Intel(R) Xeon(R) Gold 5120 CPU @ 2.20GHz"/>
    <n v="2195"/>
    <s v="GenuineIntel"/>
    <n v="130"/>
    <s v="C: - 80 GB_x000a_D: - 10 GB_x000a_E: - 40 GB"/>
    <n v="4096"/>
    <s v="ON DEMAND"/>
    <s v="10.64.33.149"/>
    <s v="00:50:56:87:BC:B2"/>
  </r>
  <r>
    <s v="ROMBUC01-SRV-50"/>
    <s v="TnT App server (TPM)"/>
    <s v="TnT/GLA"/>
    <x v="8"/>
    <s v="Application"/>
    <s v="Bucharest, Romania"/>
    <s v="Prod"/>
    <s v="P – Premium"/>
    <n v="4"/>
    <n v="1"/>
    <s v="Intel(R) Xeon(R) Gold 5120 CPU @ 2.20GHz"/>
    <n v="2195"/>
    <s v="GenuineIntel"/>
    <n v="110"/>
    <s v="60"/>
    <n v="8192"/>
    <s v="ON DEMAND"/>
    <s v="10.64.33.156"/>
    <s v=""/>
  </r>
  <r>
    <s v="ROMBUC01-SRV-51"/>
    <s v="TnT App server (Gate/Inexpress)"/>
    <s v="TnT/GLA"/>
    <x v="16"/>
    <s v="Application"/>
    <s v="Bucharest, Romania"/>
    <s v="Prod"/>
    <s v="P – Premium"/>
    <n v="4"/>
    <n v="1"/>
    <s v="Intel(R) Xeon(R) Gold 5120 CPU @ 2.20GHz"/>
    <n v="2195"/>
    <s v="GenuineIntel"/>
    <n v="110"/>
    <s v="OS (C:) 60_x000a_Pagefile (D: ) 10_x000a_App (E:) 40"/>
    <n v="4096"/>
    <s v="PW_A_3rd_Saturday_02.00_06.00"/>
    <s v="10.64.33.151"/>
    <s v=""/>
  </r>
  <r>
    <s v="ROMBUC01-SRV-52"/>
    <s v="TnT App server (Gate/Inexpress) #2"/>
    <s v="TnT/GLA"/>
    <x v="63"/>
    <s v="Application"/>
    <s v="Bucharest, Romania"/>
    <s v="Prod"/>
    <s v="P – Premium"/>
    <n v="4"/>
    <n v="1"/>
    <s v="Intel(R) Xeon(R) Gold 5120 CPU @ 2.20GHz"/>
    <n v="2195"/>
    <s v="GenuineIntel"/>
    <n v="110"/>
    <s v="OS (C:) 60_x000a_Pagefile (D: ) 10_x000a_App (E:) 40"/>
    <n v="4096"/>
    <s v="PW_A_3rd_Sunday_07.00_11.00"/>
    <s v="10.64.33.144"/>
    <s v=""/>
  </r>
  <r>
    <s v="RUSMOS01-SRV-27"/>
    <s v="TnT - Taxcom server QA"/>
    <s v="TnT/GLA"/>
    <x v="64"/>
    <s v="Infrastructure"/>
    <s v="Moscow, Russia"/>
    <s v="QA"/>
    <s v="B – Basic"/>
    <n v="4"/>
    <n v="1"/>
    <s v="Intel(R) Xeon(R) Gold 5120 CPU @ 2.20GHz"/>
    <n v="2195"/>
    <s v="GenuineIntel"/>
    <n v="80"/>
    <s v="C: 80 GB"/>
    <n v="24576"/>
    <s v="PW_A_2nd_Saturday_02.00_06.00"/>
    <s v="10.70.43.180"/>
    <s v="00:15:5D:B4:8D:54"/>
  </r>
  <r>
    <s v="RUSMOS01-SRV-28"/>
    <s v="TnT - Taxcom server Prod"/>
    <s v="TnT/GLA"/>
    <x v="65"/>
    <s v="Infrastructure"/>
    <s v="Moscow, Russia"/>
    <s v="Prod"/>
    <s v="A – Advanced"/>
    <n v="4"/>
    <n v="1"/>
    <s v="Intel(R) Xeon(R) Gold 5120 CPU @ 2.20GHz"/>
    <n v="2195"/>
    <s v="GenuineIntel"/>
    <n v="80"/>
    <s v="C : 80 GB"/>
    <n v="24576"/>
    <s v="PW_A_3rd_Saturday_02.00_06.00"/>
    <s v="10.70.43.181"/>
    <s v="00:1D:D8:B7:1E:82"/>
  </r>
  <r>
    <s v="RUSPET01-ALB-03"/>
    <s v="HAProxy ALOHA 12.5.2 virtual appliances_x000a_For Petro RRP."/>
    <s v="TnT/GLA"/>
    <x v="66"/>
    <s v="Infrastructure"/>
    <s v="Petro Factory, St. Petersburg, Russia"/>
    <s v="Prod"/>
    <s v="P – Premium"/>
    <n v="1"/>
    <n v="2"/>
    <s v=""/>
    <s v=""/>
    <s v=""/>
    <n v="60"/>
    <s v="60"/>
    <n v="2048"/>
    <s v="PW_A_3rd_Saturday_02.00_06.00"/>
    <s v="10.70.7.19"/>
    <s v="00:50:56:b0:3a:2f"/>
  </r>
  <r>
    <s v="RUSPET01-ALB-04"/>
    <s v="HAProxy ALOHA 12.5.2 virtual appliances_x000a_For Petro RRP."/>
    <s v="TnT/GLA"/>
    <x v="66"/>
    <s v="Infrastructure"/>
    <s v="Petro Factory, St. Petersburg, Russia"/>
    <s v="Prod"/>
    <s v="P – Premium"/>
    <n v="1"/>
    <n v="2"/>
    <s v=""/>
    <s v=""/>
    <s v=""/>
    <n v="0.25"/>
    <s v="60"/>
    <n v="2048"/>
    <s v="PW_A_3rd_Sunday_02.00_06.00"/>
    <s v="10.70.7.20"/>
    <s v="00:50:56:b0:c0:a3"/>
  </r>
  <r>
    <s v="RUSPET01-SQL-30"/>
    <s v="TnT Database Cluster Node #1_x000a_"/>
    <s v="TnT/GLA"/>
    <x v="67"/>
    <s v="Database"/>
    <s v="Petro Factory, St. Petersburg, Russia"/>
    <s v="Prod"/>
    <s v="P – Premium"/>
    <n v="6"/>
    <n v="2"/>
    <s v="Intel(R) Xeon(R) Gold 6138 CPU @ 2.00GHz"/>
    <n v="1995"/>
    <s v="GenuineIntel"/>
    <n v="2080"/>
    <s v="Disk C (GB): 60_x000a_D: 20GB_x000a_E:5GB_x000a_F:120GB_x000a_R:60GB_x000a_L: 50GB_x000a_T: 20Gb_x000a_U: 20GB_x000a_V:20GB_x000a_W:20GB"/>
    <n v="47104"/>
    <s v="ON DEMAND"/>
    <s v="10.70.7.160"/>
    <s v=""/>
  </r>
  <r>
    <s v="RUSPET01-SQL-40"/>
    <s v="TnT Database Cluster Node #2"/>
    <s v="TnT/GLA"/>
    <x v="67"/>
    <s v="Database"/>
    <s v="Petro Factory, St. Petersburg, Russia"/>
    <s v="Prod"/>
    <s v="P – Premium"/>
    <n v="4"/>
    <n v="3"/>
    <s v="Intel(R) Xeon(R) Gold 6138 CPU @ 2.00GHz"/>
    <n v="1995"/>
    <s v="GenuineIntel"/>
    <n v="2065"/>
    <s v="OS (C:) 60_x000a_Pagefile (D: ) 60_x000a_System dbs + Dumps (E:\) 5_x000a_MSSQL DATA (F:\DATA) 1000_x000a_MSSQL LOG (L:\LOGS) 300_x000a_Backup on Disk, Temp backups (R:\BACKUP) 400_x000a_tempdb data01 (T:\) 60_x000a_tempdb data02 (U:) 60_x000a_tempdb data03 (V:) 60_x000a_tempdb data04 (W:) 60"/>
    <n v="40960"/>
    <s v="ON DEMAND"/>
    <s v="10.70.7.162"/>
    <s v=""/>
  </r>
  <r>
    <s v="RUSPET01-SRV-12"/>
    <s v="TnT App server (TPM Pre-Prod)"/>
    <s v="TnT/GLA"/>
    <x v="62"/>
    <s v="Application"/>
    <s v="Petro Factory, St. Petersburg, Russia"/>
    <s v="Prod"/>
    <s v="B – Basic"/>
    <n v="1"/>
    <n v="2"/>
    <s v="Intel(R) Xeon(R) Gold 6138 CPU @ 2.00GHz"/>
    <n v="1995"/>
    <s v="GenuineIntel"/>
    <n v="125"/>
    <s v="C(System): 80GB_x000a_D(Pagefile):5GB_x000a_E(DATA):40GB"/>
    <n v="4096"/>
    <s v="ON DEMAND"/>
    <s v="10.70.7.187"/>
    <s v="00:50:56:B0:2F:FF"/>
  </r>
  <r>
    <s v="RUSPET01-SRV-13"/>
    <s v="TnT App server (GLA)"/>
    <s v="TnT/GLA"/>
    <x v="4"/>
    <s v="Application"/>
    <s v="Petro Factory, St. Petersburg, Russia"/>
    <s v="Prod"/>
    <s v="P – Premium"/>
    <n v="2"/>
    <n v="2"/>
    <s v="Intel(R) Xeon(R) Gold 6138 CPU @ 2.00GHz"/>
    <n v="1995"/>
    <s v="GenuineIntel"/>
    <n v="130"/>
    <s v="C(System) : 80GB_x000a_D(Pagefile) : 10GB_x000a_E(DATA) : 40GB"/>
    <n v="4096"/>
    <s v="ON DEMAND"/>
    <s v="10.70.7.184"/>
    <s v="00:50:56:B0:0E:7B"/>
  </r>
  <r>
    <s v="RUSPET01-SRV-15"/>
    <s v="TnT App server (TPM) #2"/>
    <s v="TnT/GLA"/>
    <x v="15"/>
    <s v="Application"/>
    <s v="Petro Factory, St. Petersburg, Russia"/>
    <s v="Prod"/>
    <s v="P – Premium"/>
    <n v="4"/>
    <n v="2"/>
    <s v="Intel(R) Xeon(R) Gold 6138 CPU @ 2.00GHz"/>
    <n v="1995"/>
    <s v="GenuineIntel"/>
    <n v="130"/>
    <s v="C: 80GB_x000a_D: 10GB_x000a_E: 40GB"/>
    <n v="8192"/>
    <s v="PW_A_3rd_Sunday_02.00_06.00"/>
    <s v="10.70.7.189"/>
    <s v="00:50:56:B0:04:6D"/>
  </r>
  <r>
    <s v="RUSPET01-SRV-37"/>
    <s v="TnT App server (GLA) #2"/>
    <s v="TnT/GLA"/>
    <x v="4"/>
    <s v="Application"/>
    <s v="Petro Factory, St. Petersburg, Russia"/>
    <s v="Prod"/>
    <s v="P – Premium"/>
    <n v="4"/>
    <n v="2"/>
    <s v="Intel(R) Xeon(R) Gold 6138 CPU @ 2.00GHz"/>
    <n v="1995"/>
    <s v="GenuineIntel"/>
    <n v="140"/>
    <s v="C: 80 GB_x000a_D: 20 GB_x000a_E: 40 GB"/>
    <n v="8192"/>
    <s v="PW_A_2nd_Monday_02.00_06.00"/>
    <s v="10.70.7.188"/>
    <s v="00:50:56:B0:9B:FD"/>
  </r>
  <r>
    <s v="RUSPET01-SRV-40"/>
    <s v="TnT App server (TPM)"/>
    <s v="TnT/GLA"/>
    <x v="8"/>
    <s v="Application"/>
    <s v="Petro Factory, St. Petersburg, Russia"/>
    <s v="Prod"/>
    <s v="P – Premium"/>
    <n v="1"/>
    <n v="8"/>
    <s v="Intel(R) Xeon(R) Gold 6138 CPU @ 2.00GHz"/>
    <n v="1995"/>
    <s v="GenuineIntel"/>
    <n v="110"/>
    <s v="Disk C (GB): 60_x000a_Number od additional disks: 2_x000a_Disk 1 (GB): 10_x000a_Disk 2 (GB): 40"/>
    <n v="8192"/>
    <s v="ON DEMAND"/>
    <s v="10.70.7.185"/>
    <s v=""/>
  </r>
  <r>
    <s v="RUSPET01-SRV-41"/>
    <s v="TnT App server (Gate/Inexpress) #2"/>
    <s v="TnT/GLA"/>
    <x v="68"/>
    <s v="Application"/>
    <s v="Petro Factory, St. Petersburg, Russia"/>
    <s v="Prod"/>
    <s v="P – Premium"/>
    <n v="1"/>
    <n v="4"/>
    <s v="Intel(R) Xeon(R) CPU E5-2650 0 @ 2.00GHz"/>
    <n v="1995"/>
    <s v="GenuineIntel"/>
    <n v="110"/>
    <s v="Disk C (GB): 60_x000a_Number od additional disks: 2_x000a_Disk 1 (GB): 10_x000a_Disk 2 (GB): 40"/>
    <n v="4096"/>
    <s v="PW_A_3rd_Monday_02.00_06.00"/>
    <s v="10.70.7.179"/>
    <s v=""/>
  </r>
  <r>
    <s v="RUSPET01-SRV-42"/>
    <s v="TnT App server (Gate/Inexpress)"/>
    <s v="TnT/GLA"/>
    <x v="69"/>
    <s v="Application"/>
    <s v="Petro Factory, St. Petersburg, Russia"/>
    <s v="Prod"/>
    <s v="P – Premium"/>
    <n v="2"/>
    <n v="2"/>
    <s v="Intel(R) Xeon(R) Gold 6138 CPU @ 2.00GHz"/>
    <n v="1995"/>
    <s v="GenuineIntel"/>
    <n v="110"/>
    <s v="C:60_x000a_D:10_x000a_E:40"/>
    <n v="4096"/>
    <s v="PW_A_3rd_Monday_02.00_06.00"/>
    <s v="10.70.7.176"/>
    <s v=""/>
  </r>
  <r>
    <s v="RUSPET01-SRV115"/>
    <s v="TnT App server (TPM RRP)"/>
    <s v="TnT/GLA"/>
    <x v="50"/>
    <s v="Application"/>
    <s v="Petro Factory, St. Petersburg, Russia"/>
    <s v="Prod"/>
    <s v="P – Premium"/>
    <n v="2"/>
    <n v="2"/>
    <s v="Intel(R) Xeon(R) Gold 6138 CPU @ 2.00GHz"/>
    <n v="1995"/>
    <s v="GenuineIntel"/>
    <n v="130"/>
    <s v="C: 80GB_x000a_D: 10GB (page file)_x000a_E: 40 GB(application)"/>
    <n v="8192"/>
    <s v="PW_A_3rd_Saturday_02.00_06.00"/>
    <s v="10.70.7.186"/>
    <s v="00:50:56:B0:AC:2F"/>
  </r>
  <r>
    <s v="RUSPET01-SRV116"/>
    <s v="TnT App server (TPM RRP) #2"/>
    <s v="TnT/GLA"/>
    <x v="53"/>
    <s v="Application"/>
    <s v="Petro Factory, St. Petersburg, Russia"/>
    <s v="Prod"/>
    <s v="P – Premium"/>
    <n v="2"/>
    <n v="2"/>
    <s v="Intel(R) Xeon(R) Gold 6138 CPU @ 2.00GHz"/>
    <n v="1995"/>
    <s v="GenuineIntel"/>
    <n v="130"/>
    <s v="C: System 80GB_x000a_D: (page file) 10GB _x000a_E: (Data) 40 GB"/>
    <n v="8192"/>
    <s v="PW_A_3rd_Sunday_02.00_06.00"/>
    <s v="10.70.7.180"/>
    <s v="00:50:56:B0:BB:83"/>
  </r>
  <r>
    <s v="RUSPET01-SRV117"/>
    <s v="TnT App server (Gate RRP)"/>
    <s v="TnT/GLA"/>
    <x v="70"/>
    <s v="Application"/>
    <s v="Petro Factory, St. Petersburg, Russia"/>
    <s v="Prod"/>
    <s v="P – Premium"/>
    <n v="2"/>
    <n v="2"/>
    <s v="Intel(R) Xeon(R) Gold 6138 CPU @ 2.00GHz"/>
    <n v="1995"/>
    <s v="GenuineIntel"/>
    <n v="130"/>
    <s v="C: 80GB_x000a_D: 10GB (page file)_x000a_E: 40 GB (application)"/>
    <n v="8192"/>
    <s v="PW_A_3rd_Sunday_02.00_06.00"/>
    <s v="10.70.7.181"/>
    <s v="00:50:56:B0:71:47"/>
  </r>
  <r>
    <s v="RUSPET01-SRV118"/>
    <s v="TnT App server (Gate RRP) #2"/>
    <s v="TnT/GLA"/>
    <x v="71"/>
    <s v="Application"/>
    <s v="Petro Factory, St. Petersburg, Russia"/>
    <s v="Prod"/>
    <s v="P – Premium"/>
    <n v="2"/>
    <n v="2"/>
    <s v="Intel(R) Xeon(R) Gold 6138 CPU @ 2.00GHz"/>
    <n v="1995"/>
    <s v="GenuineIntel"/>
    <n v="130"/>
    <s v="C: system  80GB_x000a_D: 10GB (page file)_x000a_E: 40 GB (DATA )"/>
    <n v="8192"/>
    <s v="PW_A_3rd_Monday_02.00_06.00"/>
    <s v="10.70.7.182"/>
    <s v="00:50:56:B0:AF:0B"/>
  </r>
  <r>
    <s v="RUSROS02-SQL-01"/>
    <s v="TnT Database Cluster Node #1_x000a_"/>
    <s v="TnT/GLA"/>
    <x v="6"/>
    <s v="Database"/>
    <s v="Rostov-on-Don, Donskoy Tabak factory"/>
    <s v="Prod"/>
    <s v="P – Premium"/>
    <n v="12"/>
    <n v="1"/>
    <s v="Intel(R) Xeon(R) Gold 5120 CPU @ 2.20GHz"/>
    <n v="2195"/>
    <s v="GenuineIntel"/>
    <n v="980"/>
    <s v="OS (C:) 60_x000a_Pagefile (D: ) 60_x000a_System dbs + Dumps (E:\) 10_x000a_MSSQL DATA (F:\DATA) 400_x000a_MSSQL LOG (L:\LOGS) 150_x000a_Backup on Disk, Temp backups (R:\BACKUP) 200_x000a_tempdb data01 (T:\) 25_x000a_tempdb data02 (U:) 25_x000a_tempdb data03 (V:) 25_x000a_tempdb data04 (W:) 25_x000a_"/>
    <n v="40960"/>
    <s v="PW_M_3rd_Friday_03.00_12.00"/>
    <s v="10.192.60.36"/>
    <s v=""/>
  </r>
  <r>
    <s v="RUSROS02-SQL-02"/>
    <s v="TnT Database Cluster Node #2_x000a_"/>
    <s v="TnT/GLA"/>
    <x v="6"/>
    <s v="Database"/>
    <s v="Rostov-on-Don, Donskoy Tabak factory"/>
    <s v="Prod"/>
    <s v="P – Premium"/>
    <n v="12"/>
    <n v="1"/>
    <s v="Intel(R) Xeon(R) Gold 5120 CPU @ 2.20GHz"/>
    <n v="2195"/>
    <s v="GenuineIntel"/>
    <n v="980"/>
    <s v="OS (C:) 60_x000a_Pagefile (D: ) 60_x000a_System dbs + Dumps (E:\) 10_x000a_MSSQL DATA (F:\DATA) 400_x000a_MSSQL LOG (L:\LOGS) 150_x000a_Backup on Disk, Temp backups (R:\BACKUP) 200_x000a_tempdb data01 (T:\) 25_x000a_tempdb data02 (U:) 25_x000a_tempdb data03 (V:) 25_x000a_tempdb data04 (W:) 25_x000a_"/>
    <n v="40960"/>
    <s v="PW_M_3rd_Friday_03.00_12.00"/>
    <s v="10.192.60.37"/>
    <s v=""/>
  </r>
  <r>
    <s v="RUSROS02-SRV-01"/>
    <s v="TnT App server (TPM)"/>
    <s v="TnT/GLA"/>
    <x v="8"/>
    <s v="Application"/>
    <s v="Rostov-on-Don, Donskoy Tabak factory"/>
    <s v="Prod"/>
    <s v="P – Premium"/>
    <n v="4"/>
    <n v="1"/>
    <s v="Intel(R) Xeon(R) Gold 5120 CPU @ 2.20GHz"/>
    <n v="2195"/>
    <s v="GenuineIntel"/>
    <n v="110"/>
    <s v="OS (C:) 60_x000a_Pagefile (D: ) 10_x000a_App (Y:) 40"/>
    <n v="8192"/>
    <s v="ON DEMAND"/>
    <s v="10.192.60.38"/>
    <s v=""/>
  </r>
  <r>
    <s v="RUSROS02-SRV-02"/>
    <s v="TnT App server (Gate/Inexpress) #2"/>
    <s v="TnT/GLA"/>
    <x v="63"/>
    <s v="Application"/>
    <s v="Rostov-on-Don, Donskoy Tabak factory"/>
    <s v="Prod"/>
    <s v="P – Premium"/>
    <n v="4"/>
    <n v="1"/>
    <s v="Intel(R) Xeon(R) Gold 5120 CPU @ 2.20GHz"/>
    <n v="2195"/>
    <s v="GenuineIntel"/>
    <n v="110"/>
    <s v="OS (C:) 60_x000a_Pagefile (D: ) 10_x000a_App (F:) 40"/>
    <n v="4096"/>
    <s v="PW_A_3rd_Saturday_02.00_06.00"/>
    <s v="10.192.60.39"/>
    <s v=""/>
  </r>
  <r>
    <s v="RUSROS02-SRV-03"/>
    <s v="TnT App server (GLA)"/>
    <s v="TnT/GLA"/>
    <x v="7"/>
    <s v="Application"/>
    <s v="Rostov-on-Don, Donskoy Tabak factory"/>
    <s v="Prod"/>
    <s v="P – Premium"/>
    <n v="4"/>
    <n v="1"/>
    <s v="Intel(R) Xeon(R) Gold 5120 CPU @ 2.20GHz"/>
    <n v="2195"/>
    <s v="GenuineIntel"/>
    <n v="120"/>
    <s v="OS C:60_x000a_Pagefile D:10_x000a_App Y:40"/>
    <n v="4096"/>
    <s v="ON DEMAND"/>
    <s v="10.192.60.40"/>
    <s v=""/>
  </r>
  <r>
    <s v="RUSROS02-SRV-06"/>
    <s v="TnT App server (Gate/Inexpress)"/>
    <s v="TnT/GLA"/>
    <x v="68"/>
    <s v="Application"/>
    <s v="Rostov-on-Don, Donskoy Tabak factory"/>
    <s v="Prod"/>
    <s v="P – Premium"/>
    <n v="4"/>
    <n v="1"/>
    <s v="Intel(R) Xeon(R) Gold 5120 CPU @ 2.20GHz"/>
    <n v="2195"/>
    <s v="GenuineIntel"/>
    <n v="130"/>
    <s v="C: 80 GB_x000a_D: 10 GB_x000a_E: 40 GB"/>
    <n v="4096"/>
    <s v="PW_A_3rd_Monday_02.00_06.00"/>
    <s v="10.192.60.47"/>
    <s v="00:15:5D:45:E5:0D"/>
  </r>
  <r>
    <s v="RUSROS02-SRV-07"/>
    <s v="TnT App server (TPM) #2"/>
    <s v="TnT/GLA"/>
    <x v="15"/>
    <s v="Application"/>
    <s v="Rostov-on-Don, Donskoy Tabak factory"/>
    <s v="Prod"/>
    <s v="P – Premium"/>
    <n v="4"/>
    <n v="1"/>
    <s v="Intel(R) Xeon(R) Gold 5120 CPU @ 2.20GHz"/>
    <n v="2195"/>
    <s v="GenuineIntel"/>
    <n v="140"/>
    <s v="C: 80 GB_x000a_D: 20 GB_x000a_E: 40 GB"/>
    <n v="8192"/>
    <s v="PW_A_3rd_Monday_02.00_06.00"/>
    <s v="10.192.60.130"/>
    <s v="00:15:5D:45:E5:0E"/>
  </r>
  <r>
    <s v="RUSROS02-SRV-08"/>
    <s v="TnT App server (GLA) #2"/>
    <s v="TnT/GLA"/>
    <x v="4"/>
    <s v="Application"/>
    <s v="Rostov-on-Don, Donskoy Tabak factory"/>
    <s v="Prod"/>
    <s v="P – Premium"/>
    <n v="4"/>
    <n v="1"/>
    <s v="Intel(R) Xeon(R) Gold 5120 CPU @ 2.20GHz"/>
    <n v="2195"/>
    <s v="GenuineIntel"/>
    <n v="130"/>
    <s v="C: 80 GB_x000a_D: 10 GB_x000a_E: 40 GB"/>
    <n v="4096"/>
    <s v="PW_A_3rd_Monday_02.00_06.00"/>
    <s v="10.192.60.68"/>
    <s v="00:15:5D:45:E5:0C"/>
  </r>
  <r>
    <s v="SERSEN01-SQL-01"/>
    <s v="TnT Database Cluster Node #1"/>
    <s v="TnT/GLA"/>
    <x v="23"/>
    <s v="Database"/>
    <s v="Senta factory, Serbia"/>
    <s v="Prod"/>
    <s v="P – Premium"/>
    <n v="8"/>
    <n v="1"/>
    <s v="Intel(R) Xeon(R) Silver 4110 CPU @ 2.10GHz"/>
    <n v="2095"/>
    <s v="GenuineIntel"/>
    <n v="420"/>
    <s v="OS (C:) 80_x000a_Pagefile (D: ) 25_x000a_System dbs + Dumps (E:\) 5_x000a_MSSQL DATA (F:\DATA) 160_x000a_MSSQL LOG (L:\LOGS) 50_x000a_(R:\BACKUP) 60_x000a_tempdb data01 (T:\) 10_x000a_tempdb data02 (U:) 10_x000a_tempdb data03 (V:) 10_x000a_tempdb data04 (W:) 10"/>
    <n v="20480"/>
    <s v="PW_M_3rd_Saturday_08.00_17.00"/>
    <s v="10.70.189.11"/>
    <s v="00:50:56:87:0C:A8"/>
  </r>
  <r>
    <s v="SERSEN01-SQL-02"/>
    <s v="TnT Database Cluster Node #2"/>
    <s v="TnT/GLA"/>
    <x v="24"/>
    <s v="Database"/>
    <s v="Senta factory, Serbia"/>
    <s v="Prod"/>
    <s v="P – Premium"/>
    <n v="8"/>
    <n v="1"/>
    <s v="Intel(R) Xeon(R) Silver 4110 CPU @ 2.10GHz"/>
    <n v="2095"/>
    <s v="GenuineIntel"/>
    <n v="420"/>
    <s v="C: System : 80 GB_x000a_D: Pagefile : 25 GB_x000a_E: MSSQL SYSTEM DATA : 5 GB_x000a_F: MSSQL DATA : 160 GB_x000a_L: MSSQL LOG : 50 GB_x000a_R: BACKUP : 60 GB_x000a_T: TEMPDB01 : 10 GB_x000a_U: TEMPDB02 : 10 GB_x000a_V: TEMPDB03 : 10 GB_x000a_W: TEMPDB04 : 10 GB_x000a_"/>
    <n v="20480"/>
    <s v="PW_M_3rd_Saturday_08.00_17.00"/>
    <s v="10.70.189.40"/>
    <s v="00:50:56:87:03:38"/>
  </r>
  <r>
    <s v="SERSEN01-SRV-04"/>
    <s v="TnT App server (GLA)"/>
    <s v="TnT/GLA"/>
    <x v="7"/>
    <s v="Application"/>
    <s v="Senta factory, Serbia"/>
    <s v="Prod"/>
    <s v="P – Premium"/>
    <n v="4"/>
    <n v="1"/>
    <s v="Intel(R) Xeon(R) Silver 4110 CPU @ 2.10GHz"/>
    <n v="2095"/>
    <s v="GenuineIntel"/>
    <n v="125"/>
    <s v="OS (C:) 80_x000a_Pagefile (D: ) 5_x000a_App (E:) 40"/>
    <n v="4096"/>
    <s v="Excluded_Decomissioned_Servers"/>
    <s v="10.70.189.33"/>
    <s v="00:50:56:87:73:2C"/>
  </r>
  <r>
    <s v="SERSEN01-SRV-10"/>
    <s v="TnT App server (Gate/Inexpress)"/>
    <s v="TnT/GLA"/>
    <x v="5"/>
    <s v="Application"/>
    <s v="Senta factory, Serbia"/>
    <s v="Prod"/>
    <s v="P – Premium"/>
    <n v="4"/>
    <n v="1"/>
    <s v="Intel(R) Xeon(R) Silver 4110 CPU @ 2.10GHz"/>
    <n v="2095"/>
    <s v="GenuineIntel"/>
    <n v="130"/>
    <s v="C: 80 GB_x000a_D: 10  GB_x000a_E: 40 GB"/>
    <n v="4096"/>
    <s v="PW_M_3rd_Saturday_02.00_06.00"/>
    <s v="10.70.189.34"/>
    <s v="00:50:56:87:A7:44"/>
  </r>
  <r>
    <s v="SERSEN01-SRV-12"/>
    <s v="TnT App server (GLA) #2"/>
    <s v="TnT/GLA"/>
    <x v="4"/>
    <s v="Application"/>
    <s v="Senta factory, Serbia"/>
    <s v="Prod"/>
    <s v="P – Premium"/>
    <n v="4"/>
    <n v="1"/>
    <s v="Intel(R) Xeon(R) Silver 4110 CPU @ 2.10GHz"/>
    <n v="2095"/>
    <s v="GenuineIntel"/>
    <n v="130"/>
    <s v="C: 80 GB_x000a_D: 10 Gb_x000a_E; 40 GB"/>
    <n v="4096"/>
    <s v="Excluded_Decomissioned_Servers"/>
    <s v="10.70.189.226"/>
    <s v="00:50:56:87:B4:2A"/>
  </r>
  <r>
    <s v="SERSEN01-SRV-55"/>
    <s v="App server (Gate/Inexpress) #2"/>
    <s v="TnT/GLA"/>
    <x v="3"/>
    <s v="Application"/>
    <s v="Senta factory, Serbia"/>
    <s v="Prod"/>
    <s v="P – Premium"/>
    <n v="4"/>
    <n v="1"/>
    <s v="Intel(R) Xeon(R) Silver 4110 CPU @ 2.10GHz"/>
    <n v="2095"/>
    <s v="GenuineIntel"/>
    <n v="125"/>
    <s v="C: /OS  80 GB_x000a_D: /pagefile  5 GB_x000a_E: App  40 GB"/>
    <n v="4096"/>
    <s v="PW_A_3rd_Saturday_02.00_06.00"/>
    <s v="10.70.189.96"/>
    <s v="00:15:5D:FB:C6:16"/>
  </r>
  <r>
    <s v="SPATFN01-ALB-01"/>
    <s v="ALOHA load balancer virtual appliance"/>
    <s v="TnT/GLA"/>
    <x v="21"/>
    <s v="Application"/>
    <s v="Cita Factory, Tenerife, Canary Islands"/>
    <s v="Prod"/>
    <s v="A – Advanced"/>
    <n v="1"/>
    <n v="2"/>
    <s v=""/>
    <s v=""/>
    <s v=""/>
    <n v="60"/>
    <s v="60"/>
    <n v="2048"/>
    <s v="ON DEMAND"/>
    <s v="10.194.111.70"/>
    <s v="00:1D:D8:B7:1F:16"/>
  </r>
  <r>
    <s v="SPATFN01-ALB-02"/>
    <s v="ALOHA load balancer virtual appliance"/>
    <s v="TnT/GLA"/>
    <x v="72"/>
    <s v="Infrastructure"/>
    <s v="Cita Factory, Tenerife, Canary Islands"/>
    <s v="Prod"/>
    <s v="A – Advanced"/>
    <n v="1"/>
    <n v="2"/>
    <s v=""/>
    <s v=""/>
    <s v=""/>
    <n v="0.25"/>
    <s v="250 MB"/>
    <n v="2048"/>
    <s v="ON DEMAND"/>
    <s v="10.194.111.71"/>
    <s v="00:1D:D8:BF:1F:17"/>
  </r>
  <r>
    <s v="SPATFN01-SQL-16"/>
    <s v="TnT Database Cluster Node #1_x000a_"/>
    <s v="TnT/GLA"/>
    <x v="73"/>
    <s v="Database"/>
    <s v="Cita Factory, Tenerife, Canary Islands"/>
    <s v="Prod"/>
    <s v="P – Premium"/>
    <n v="8"/>
    <n v="1"/>
    <s v="Intel(R) Xeon(R) Silver 4110 CPU @ 2.10GHz"/>
    <n v="2095"/>
    <s v="GenuineIntel"/>
    <n v="671"/>
    <s v="Disk C (GB): 60_x000a_Disk 1 (GB): 25_x000a_Disk 2 (GB): 5_x000a_Disk 3 (GB): 240_x000a_Disk 4 (GB): 80_x000a_Disk 5 (GB): 100_x000a_Disk 6 (GB): 15_x000a_Disk 7 (GB): 15_x000a_Disk 8 (GB): 15_x000a_Disk 9 (GB): 15"/>
    <n v="20480"/>
    <s v="PW_M_3rd_Monday_02.00_11.00"/>
    <s v="10.194.111.164"/>
    <s v=""/>
  </r>
  <r>
    <s v="SPATFN01-SQL-17"/>
    <s v="TnT Database Cluster Node #2_x000a_"/>
    <s v="TnT/GLA"/>
    <x v="73"/>
    <s v="Database"/>
    <s v="Cita Factory, Tenerife, Canary Islands"/>
    <s v="Prod"/>
    <s v="P – Premium"/>
    <n v="8"/>
    <n v="1"/>
    <s v="Intel(R) Xeon(R) Silver 4110 CPU @ 2.10GHz"/>
    <n v="2095"/>
    <s v="GenuineIntel"/>
    <n v="671"/>
    <s v="Disk C (GB): 60_x000a_Disk 1 (GB): 25_x000a_Disk 2 (GB): 5_x000a_Disk 3 (GB): 240_x000a_Disk 4 (GB): 80_x000a_Disk 5 (GB): 100_x000a_Disk 6 (GB): 15_x000a_Disk 7 (GB): 15_x000a_Disk 8 (GB): 15_x000a_Disk 9 (GB): 15"/>
    <n v="20480"/>
    <s v="PW_M_3rd_Monday_02.00_11.00"/>
    <s v="10.194.111.167"/>
    <s v=""/>
  </r>
  <r>
    <s v="SPATFN01-SRV-07"/>
    <s v="TnT App server (GLA)"/>
    <s v="TnT/GLA"/>
    <x v="7"/>
    <s v="Application"/>
    <s v="Cita Factory, Tenerife, Canary Islands"/>
    <s v="Prod"/>
    <s v="P – Premium"/>
    <n v="4"/>
    <n v="1"/>
    <s v="Intel(R) Xeon(R) Silver 4110 CPU @ 2.10GHz"/>
    <n v="2095"/>
    <s v="GenuineIntel"/>
    <n v="130"/>
    <s v="OS (C:) 60_x000a_Pagefile (D: ) 10_x000a_App (E:) 40"/>
    <n v="4096"/>
    <s v="ON DEMAND"/>
    <s v="10.194.111.160"/>
    <s v="00:15:5D:5F:09:16"/>
  </r>
  <r>
    <s v="SPATFN01-SRV-14"/>
    <s v="TnT App server (TPM)"/>
    <s v="TnT/GLA"/>
    <x v="8"/>
    <s v="Application"/>
    <s v="Cita Factory, Tenerife, Canary Islands"/>
    <s v="Prod"/>
    <s v="P – Premium"/>
    <n v="4"/>
    <n v="1"/>
    <s v="Intel(R) Xeon(R) Silver 4110 CPU @ 2.10GHz"/>
    <n v="2095"/>
    <s v="GenuineIntel"/>
    <n v="110"/>
    <s v="c:\60GB_x000a_D:\10GB_x000a_F:\40GB"/>
    <n v="8192"/>
    <s v="ON DEMAND"/>
    <s v="10.194.111.161"/>
    <s v=""/>
  </r>
  <r>
    <s v="SPATFN01-SRV-15"/>
    <s v="TnT App server (Gate/Inexpress)"/>
    <s v="TnT/GLA"/>
    <x v="16"/>
    <s v="Application"/>
    <s v="Cita Factory, Tenerife, Canary Islands"/>
    <s v="Prod"/>
    <s v="P – Premium"/>
    <n v="4"/>
    <n v="1"/>
    <s v="Intel(R) Xeon(R) Silver 4110 CPU @ 2.10GHz"/>
    <n v="2095"/>
    <s v="GenuineIntel"/>
    <n v="110"/>
    <s v="C:\60GB_x000a_D:\10GB_x000a_F:\40GB"/>
    <n v="4096"/>
    <s v="PW_A_3rd_Sunday_02.00_06.00"/>
    <s v="10.194.111.163"/>
    <s v=""/>
  </r>
  <r>
    <s v="SPATFN01-SRV-20"/>
    <s v="TnT App server (Gate/Inexpress) #2"/>
    <s v="TnT/GLA"/>
    <x v="3"/>
    <s v="Application"/>
    <s v="Cita Factory, Tenerife, Canary Islands"/>
    <s v="Prod"/>
    <s v="A – Advanced"/>
    <n v="4"/>
    <n v="1"/>
    <s v="Intel(R) Xeon(R) Silver 4110 CPU @ 2.10GHz"/>
    <n v="2095"/>
    <s v="GenuineIntel"/>
    <n v="130"/>
    <s v="C:80GB_x000a_D:10GB_x000a_E:40GB"/>
    <n v="4096"/>
    <s v="PW_A_3rd_Monday_02.00_06.00"/>
    <s v="10.194.111.168"/>
    <s v="00:1D:D8:B7:1E:62"/>
  </r>
  <r>
    <s v="SPATFN01-SRV-21"/>
    <s v="TnT App server (TPM) #2"/>
    <s v="TnT/GLA"/>
    <x v="15"/>
    <s v="Application"/>
    <s v="Cita Factory, Tenerife, Canary Islands"/>
    <s v="Prod"/>
    <s v="A – Advanced"/>
    <n v="4"/>
    <n v="1"/>
    <s v="Intel(R) Xeon(R) Silver 4110 CPU @ 2.10GHz"/>
    <n v="2095"/>
    <s v="GenuineIntel"/>
    <n v="140"/>
    <s v="C:80GB_x000a_D:20GB_x000a_E:40GB"/>
    <n v="8192"/>
    <s v="PW_A_3rd_Monday_02.00_06.00"/>
    <s v="10.194.111.162"/>
    <s v="00:1D:D8:B7:1E:63"/>
  </r>
  <r>
    <s v="SPATFN01-SRV-22"/>
    <s v="TnT App server (GLA) #2"/>
    <s v="TnT/GLA"/>
    <x v="4"/>
    <s v="Application"/>
    <s v="Cita Factory, Tenerife, Canary Islands"/>
    <s v="Prod"/>
    <s v="A – Advanced"/>
    <n v="4"/>
    <n v="1"/>
    <s v="Intel(R) Xeon(R) Silver 4110 CPU @ 2.10GHz"/>
    <n v="2095"/>
    <s v="GenuineIntel"/>
    <n v="130"/>
    <s v="C:80GB_x000a_D:10GB_x000a_E:40GB"/>
    <n v="4096"/>
    <s v="PW_A_1st_Monday_02.00_06.00"/>
    <s v="10.194.111.169"/>
    <s v="00:1D:D8:B7:1E:64"/>
  </r>
  <r>
    <s v="SPATFN01-SRV-23"/>
    <s v="TnT App server (TPM Pre-Prod)"/>
    <s v="TnT/GLA"/>
    <x v="62"/>
    <s v="Application"/>
    <s v="Cita Factory, Tenerife, Canary Islands"/>
    <s v="Prod"/>
    <s v="A – Advanced"/>
    <n v="2"/>
    <n v="1"/>
    <s v="Intel(R) Xeon(R) Silver 4110 CPU @ 2.10GHz"/>
    <n v="2095"/>
    <s v="GenuineIntel"/>
    <n v="140"/>
    <s v="C : 80 GB_x000a_D : 20 GB (pagefile)_x000a_E : 40 GB system"/>
    <n v="4096"/>
    <s v="ON DEMAND"/>
    <s v="10.194.111.23"/>
    <s v="00:15:5D:02:42:19"/>
  </r>
  <r>
    <s v="SWIDAG01-SQL-20"/>
    <s v="TnT Database Cluster Node #1_x000a_"/>
    <s v="TnT/GLA"/>
    <x v="73"/>
    <s v="Database"/>
    <s v="Dagmersellen, Switzerland"/>
    <s v="Prod"/>
    <s v="P – Premium"/>
    <n v="6"/>
    <n v="1"/>
    <s v="Intel(R) Xeon(R) Silver 4110 CPU @ 2.10GHz"/>
    <n v="2095"/>
    <s v="GenuineIntel"/>
    <n v="541"/>
    <s v="Disk C:\ 80 GB_x000a_Disk D:\ 12 GB_x000a_Disk E:\ 5 GB_x000a_Disk F:\ 100 GB_x000a_Disk L:\ 50 GB_x000a_Disk R:\ 50 GB_x000a_Disk T:\ 10 GB_x000a_Disk U:\ 10 GB_x000a_Disk V:\ 10 GB_x000a_Disk W:\ 10 GB"/>
    <n v="16384"/>
    <s v="PW_M_3rd_Sunday_08.00_17.00"/>
    <s v="10.64.94.55"/>
    <s v="00:50:56:87:26:0B"/>
  </r>
  <r>
    <s v="SWIDAG01-SQL-21"/>
    <s v="TnT Database Cluster Node #2_x000a_"/>
    <s v="TnT/GLA"/>
    <x v="73"/>
    <s v="Database"/>
    <s v="Dagmersellen, Switzerland"/>
    <s v="Prod"/>
    <s v="P – Premium"/>
    <n v="6"/>
    <n v="1"/>
    <s v="Intel(R) Xeon(R) Silver 4110 CPU @ 2.10GHz"/>
    <n v="2095"/>
    <s v="GenuineIntel"/>
    <n v="545"/>
    <s v="C:  80 GB_x000a_D:  20 GB_x000a_E:  5 GB_x000a_F:  200 GB_x000a_L:  80 GB_x000a_R: 100 GB_x000a_T:\ 15 GB_x000a_U: 15 GB_x000a_V:  15 GB_x000a_W: 15 GB"/>
    <n v="16384"/>
    <s v="PW_M_3rd_Sunday_08.00_17.00"/>
    <s v="10.64.94.61"/>
    <s v="00:15:5D:AE:65:3F"/>
  </r>
  <r>
    <s v="SWIDAG01-SRV-10"/>
    <s v="TnT App server (TPM)"/>
    <s v="TnT/GLA"/>
    <x v="8"/>
    <s v="Application"/>
    <s v="Dagmersellen, Switzerland"/>
    <s v="Prod"/>
    <s v="P – Premium"/>
    <n v="4"/>
    <n v="1"/>
    <s v="Intel(R) Xeon(R) Silver 4110 CPU @ 2.10GHz"/>
    <n v="2095"/>
    <s v="GenuineIntel"/>
    <n v="130"/>
    <s v="C: - [OS]80GB_x000a_D: - [PAGEFILE]10GB_x000a_E: - [DATA]40GB"/>
    <n v="6144"/>
    <s v="ON DEMAND"/>
    <s v="10.64.94.54"/>
    <s v="00:50:56:87:71:00"/>
  </r>
  <r>
    <s v="SWIDAG01-SRV-14"/>
    <s v="TnT App server (TPM) #2"/>
    <s v="TnT/GLA"/>
    <x v="15"/>
    <s v="Application"/>
    <s v="Dagmersellen, Switzerland"/>
    <s v="Prod"/>
    <s v="A – Advanced"/>
    <n v="4"/>
    <n v="1"/>
    <s v="Intel(R) Xeon(R) Silver 4110 CPU @ 2.10GHz"/>
    <n v="2095"/>
    <s v="GenuineIntel"/>
    <n v="140"/>
    <s v=" C: 80 GB_x000a_D: 20 GB_x000a_E: 40 GB"/>
    <n v="6144"/>
    <s v="PW_A_3rd_Sunday_15.00_19.00"/>
    <s v="10.64.94.48"/>
    <s v="00:15:5D:3F:62:40"/>
  </r>
  <r>
    <s v="SWIDAG01-SRV-15"/>
    <s v="TnT App server (GLA) #2"/>
    <s v="TnT/GLA"/>
    <x v="4"/>
    <s v="Application"/>
    <s v="Dagmersellen, Switzerland"/>
    <s v="Prod"/>
    <s v="A – Advanced"/>
    <n v="4"/>
    <n v="1"/>
    <s v="Intel(R) Xeon(R) Silver 4110 CPU @ 2.10GHz"/>
    <n v="2095"/>
    <s v="GenuineIntel"/>
    <n v="130"/>
    <s v="C: 80 GB_x000a_D: 10 GB_x000a_E: 40 GB"/>
    <n v="4096"/>
    <s v="ON DEMAND"/>
    <s v="10.64.94.56"/>
    <s v="00:15:5D:3F:62:3F"/>
  </r>
  <r>
    <s v="SWIDAG01-SRV-78"/>
    <s v="TnT App server (Gate/Inexpress)"/>
    <s v="TnT/GLA"/>
    <x v="5"/>
    <s v="Application"/>
    <s v="Dagmersellen, Switzerland"/>
    <s v="Prod"/>
    <s v="P – Premium"/>
    <n v="4"/>
    <n v="1"/>
    <s v="Intel(R) Xeon(R) Silver 4110 CPU @ 2.10GHz"/>
    <n v="2095"/>
    <s v="GenuineIntel"/>
    <n v="130"/>
    <s v="C: 80 GB_x000a_Pagefile (D: ) 10GB_x000a_App (E:) 40GB"/>
    <n v="4096"/>
    <s v="ON DEMAND"/>
    <s v="10.64.94.57"/>
    <s v="00:15:5D:36:03:41"/>
  </r>
  <r>
    <s v="SWIDAG01-SRV-79"/>
    <s v="TnT App server (Gate/Inexpress) #2"/>
    <s v="TnT/GLA"/>
    <x v="3"/>
    <s v="Application"/>
    <s v="Dagmersellen, Switzerland"/>
    <s v="Prod"/>
    <s v="P – Premium"/>
    <n v="4"/>
    <n v="1"/>
    <s v="Intel(R) Xeon(R) Silver 4110 CPU @ 2.10GHz"/>
    <n v="2095"/>
    <s v="GenuineIntel"/>
    <n v="130"/>
    <s v="C:80 GB_x000a_D:10 GB_x000a_E: 40 GB"/>
    <n v="4096"/>
    <s v="PW_A_3rd_Sunday_02.00_06.00"/>
    <s v="10.64.94.164"/>
    <s v="00:15:5D:AC:C3:55"/>
  </r>
  <r>
    <s v="SWIDAG01-SRV-80"/>
    <s v="TnT App server (GLA)"/>
    <s v="TnT/GLA"/>
    <x v="7"/>
    <s v="Application"/>
    <s v="Dagmersellen, Switzerland"/>
    <s v="Prod"/>
    <s v="P – Premium"/>
    <n v="4"/>
    <n v="1"/>
    <s v="Intel(R) Xeon(R) Silver 4110 CPU @ 2.10GHz"/>
    <n v="2095"/>
    <s v="GenuineIntel"/>
    <n v="125"/>
    <s v="C : 80 GB_x000a_D : 05 GB_x000a_E : 40 GB"/>
    <n v="4096"/>
    <s v="ON DEMAND"/>
    <s v="10.64.94.49"/>
    <s v="00:15:5D:3F:62:41"/>
  </r>
  <r>
    <s v="SWIGVA01-ALB-01"/>
    <s v="GLA HAProxy ALOHA primary load balancer"/>
    <s v="TnT/GLA"/>
    <x v="74"/>
    <s v="Application"/>
    <s v="Geneva, Switzerland"/>
    <s v="Prod"/>
    <s v="A – Advanced"/>
    <n v="1"/>
    <n v="2"/>
    <s v=""/>
    <s v=""/>
    <s v=""/>
    <n v="60"/>
    <s v="60"/>
    <n v="2048"/>
    <s v="ON DEMAND"/>
    <s v="10.68.19.27"/>
    <s v=""/>
  </r>
  <r>
    <s v="SWIGVA01-ALB-02"/>
    <s v="GLA HAProxy ALOHA secondary load balancer"/>
    <s v="TnT/GLA"/>
    <x v="18"/>
    <s v="Application"/>
    <s v="Geneva, Switzerland"/>
    <s v="Prod"/>
    <s v="A – Advanced"/>
    <n v="1"/>
    <n v="2"/>
    <s v=""/>
    <s v=""/>
    <s v=""/>
    <n v="60"/>
    <s v="60"/>
    <n v="2"/>
    <s v="ON DEMAND"/>
    <s v="10.68.19.28"/>
    <s v=""/>
  </r>
  <r>
    <s v="SWIGVA01-SQL-20"/>
    <s v="TnT iTrack/Checker PROD DB Server"/>
    <s v="TnT/GLA"/>
    <x v="75"/>
    <s v="Application+DB"/>
    <s v="Geneva, Switzerland"/>
    <s v="Prod"/>
    <s v="A – Advanced"/>
    <n v="8"/>
    <n v="2"/>
    <s v="Intel(R) Xeon(R) CPU E5-2640 v3 @ 2.60GHz"/>
    <n v="2601"/>
    <s v="GenuineIntel"/>
    <n v="7029.46"/>
    <s v="2x300GB R-1_x000a_DATA1 excede 30 GB under DCO Wintel - CTASK0651516 "/>
    <n v="131072"/>
    <s v="Excluded"/>
    <s v="10.68.48.27"/>
    <s v="00:25:B5:01:A1:16"/>
  </r>
  <r>
    <s v="SWIGVA01-SQL-21"/>
    <s v="TnT iTrack/Checker QA DB Server"/>
    <s v="TnT/GLA"/>
    <x v="76"/>
    <s v="Application+DB"/>
    <s v="Geneva, Switzerland"/>
    <s v="QA"/>
    <s v="A – Advanced"/>
    <n v="8"/>
    <n v="2"/>
    <s v="Intel(R) Xeon(R) CPU E5-2640 v3 @ 2.60GHz"/>
    <n v="2601"/>
    <s v="GenuineIntel"/>
    <n v="11039.46"/>
    <s v="2x300GB R-1"/>
    <n v="131072"/>
    <s v="PW_M_2nd_Saturday_23.00_01.00"/>
    <s v="10.69.48.135"/>
    <s v="00:25:B5:02:A1:2A"/>
  </r>
  <r>
    <s v="SWIGVA01-SQL118"/>
    <s v="TnT QA SQL AlwaysOn Cluster Node 1"/>
    <s v="TnT/GLA"/>
    <x v="77"/>
    <s v="Database"/>
    <s v="Geneva, Switzerland"/>
    <s v="QA"/>
    <s v="B – Basic"/>
    <n v="2"/>
    <n v="6"/>
    <s v="Intel(R) Xeon(R) CPU E5-2650 v3 @ 2.30GHz"/>
    <n v="2295"/>
    <s v="GenuineIntel"/>
    <n v="350"/>
    <s v="60"/>
    <n v="32768"/>
    <s v="PW_A_2nd_Sunday_02.00_06.00"/>
    <s v="10.68.17.48"/>
    <s v=""/>
  </r>
  <r>
    <s v="SWIGVA01-SQL119"/>
    <s v="TnT QA SQL AlwaysOn Cluster Node 2"/>
    <s v="TnT/GLA"/>
    <x v="78"/>
    <s v="Database"/>
    <s v="Geneva, Switzerland"/>
    <s v="QA"/>
    <s v="B – Basic"/>
    <n v="2"/>
    <n v="6"/>
    <s v="Intel(R) Xeon(R) CPU E5-2683 v4 @ 2.10GHz"/>
    <n v="2095"/>
    <s v="GenuineIntel"/>
    <n v="600"/>
    <s v="C: 60 GB [OS]_x000a_D: 150 GB [DATA]_x000a_L: 40 GB [LOG]_x000a_T: 20 GB [TEMPDB]_x000a_R: 30 GB [BACKUP]_x000a_S: 40 GB [PAGEFILE]"/>
    <n v="32768"/>
    <s v="PW_A_2nd_Sunday_02.00_06.00"/>
    <s v="10.68.17.49"/>
    <s v=""/>
  </r>
  <r>
    <s v="SWIGVA01-SRV-77"/>
    <s v="PRCheck tool"/>
    <s v="TnT/GLA"/>
    <x v="79"/>
    <s v="Application"/>
    <s v="Geneva, Switzerland"/>
    <s v="QA"/>
    <s v="A – Advanced"/>
    <n v="2"/>
    <n v="2"/>
    <s v="Intel(R) Xeon(R) CPU E5-2697A v4 @ 2.60GHz"/>
    <n v="2594"/>
    <s v="GenuineIntel"/>
    <n v="105"/>
    <s v="C: 80 GB_x000a_E: 20 GB (APP)"/>
    <n v="4096"/>
    <s v="PW_A_2nd_Sunday_02.00_06.00"/>
    <s v="10.68.17.205"/>
    <s v="00:50:56:84:26:C9"/>
  </r>
  <r>
    <s v="SWIGVA01-SRV-78"/>
    <s v="GLA QA (TPD2 for HANA)"/>
    <s v="TnT/GLA"/>
    <x v="80"/>
    <s v="Application"/>
    <s v="Geneva, Switzerland"/>
    <s v="QA"/>
    <s v="A – Advanced"/>
    <n v="2"/>
    <n v="2"/>
    <s v="Intel(R) Xeon(R) Gold 6148 CPU @ 2.40GHz"/>
    <n v="2400"/>
    <s v="GenuineIntel"/>
    <n v="105"/>
    <s v="Disk C (GB): OS 80 GB_x000a_Disk D (GB): Pagefile 05 GB_x000a_Disk E (GB): [APP] 20GB"/>
    <n v="4096"/>
    <s v="PW_A_2nd_Sunday_02.00_06.00"/>
    <s v="10.68.17.206"/>
    <s v="00:50:56:84:59:48"/>
  </r>
  <r>
    <s v="SWIGVA01-SRV-80"/>
    <s v="Secondary GLA QA server"/>
    <s v="TnT/GLA"/>
    <x v="18"/>
    <s v="Infrastructure"/>
    <s v="Geneva, Switzerland"/>
    <s v="QA"/>
    <s v="A – Advanced"/>
    <n v="1"/>
    <n v="2"/>
    <s v="Intel(R) Xeon(R) CPU E5-2683 v4 @ 2.10GHz"/>
    <n v="2095"/>
    <s v="GenuineIntel"/>
    <n v="100"/>
    <s v="C: System  80 GB_x000a_E: DATA  20 GB"/>
    <n v="4096"/>
    <s v="PW_A_2nd_Sunday_02.00_06.00"/>
    <s v="10.68.18.243"/>
    <s v="00:50:56:98:3A:76"/>
  </r>
  <r>
    <s v="SWIGVA01-SRV-81"/>
    <s v="GLA PROD"/>
    <s v="TnT/GLA"/>
    <x v="81"/>
    <s v="Application"/>
    <s v="Geneva, Switzerland"/>
    <s v="Prod"/>
    <s v="P – Premium"/>
    <n v="2"/>
    <n v="2"/>
    <s v="Intel(R) Xeon(R) CPU E5-2697A v4 @ 2.60GHz"/>
    <n v="2594"/>
    <s v="GenuineIntel"/>
    <n v="105"/>
    <s v="C: 80 GB_x000a_D: 5 GB PAGEFILE_x000a_E: 20 GB APP"/>
    <n v="4096"/>
    <s v="PW_A_3rd_Sunday_02.00_06.00"/>
    <s v="10.68.17.230"/>
    <s v="00:50:56:84:29:44"/>
  </r>
  <r>
    <s v="SWIGVA01-SRV151"/>
    <s v="TnT iTrack PROD APP Server"/>
    <s v="TnT/GLA"/>
    <x v="82"/>
    <s v="Application"/>
    <s v="Geneva, Switzerland"/>
    <s v="Prod"/>
    <s v="A – Advanced"/>
    <n v="8"/>
    <n v="2"/>
    <s v="Intel(R) Xeon(R) CPU E5-2640 v3 @ 2.60GHz"/>
    <n v="2601"/>
    <s v="GenuineIntel"/>
    <n v="278.45999999999998"/>
    <s v="2x300GB R1"/>
    <n v="32768"/>
    <s v="PW_A_3rd_Monday_02.00_06.00"/>
    <s v="10.68.48.28"/>
    <s v="00:25:B5:01:A1:2F"/>
  </r>
  <r>
    <s v="SWIGVA01-SRV152"/>
    <s v="TnT iTrack QA APP Server"/>
    <s v="TnT/GLA"/>
    <x v="83"/>
    <s v="Application"/>
    <s v="Geneva, Switzerland"/>
    <s v="QA"/>
    <s v="A – Advanced"/>
    <n v="8"/>
    <n v="2"/>
    <s v="Intel(R) Xeon(R) CPU E5-2640 v3 @ 2.60GHz"/>
    <n v="2601"/>
    <s v="GenuineIntel"/>
    <n v="278.45999999999998"/>
    <s v="2 x 300GB RAID1_x000a_  C:\ 100GB_x000a_  D:\ ~179GB"/>
    <n v="32768"/>
    <s v="PW_A_2nd_Monday_02.00_06.00"/>
    <s v="10.69.48.136"/>
    <s v=""/>
  </r>
  <r>
    <s v="SWIGVA01-SRV288"/>
    <s v="TnT App server (Gate/Inexpress) QA"/>
    <s v="TnT/GLA"/>
    <x v="84"/>
    <s v="Application"/>
    <s v="Geneva, Switzerland"/>
    <s v="QA"/>
    <s v="B – Basic"/>
    <n v="2"/>
    <n v="2"/>
    <s v="Intel(R) Xeon(R) CPU E5-2683 v4 @ 2.10GHz"/>
    <n v="2095"/>
    <s v="GenuineIntel"/>
    <n v="120"/>
    <s v="C :: 60_x000a_D::40"/>
    <n v="4096"/>
    <s v="PW_A_2nd_Sunday_02.00_06.00"/>
    <s v="10.68.22.109"/>
    <s v=""/>
  </r>
  <r>
    <s v="SWIGVA01-SRV289"/>
    <s v="TnT App server (TPM) QA"/>
    <s v="TnT/GLA"/>
    <x v="18"/>
    <s v="Application"/>
    <s v="Geneva, Switzerland"/>
    <s v="QA"/>
    <s v="B – Basic"/>
    <n v="2"/>
    <n v="2"/>
    <s v="Intel(R) Xeon(R) CPU E5-2650 v3 @ 2.30GHz"/>
    <n v="2295"/>
    <s v="GenuineIntel"/>
    <n v="100"/>
    <s v="C:60_x000a_D:40"/>
    <n v="4096"/>
    <s v="PW_A_2nd_Sunday_02.00_06.00"/>
    <s v="10.68.22.110"/>
    <s v=""/>
  </r>
  <r>
    <s v="SWIGVA01-SRV290"/>
    <s v="TnT App server (TPM) QA #2"/>
    <s v="TnT/GLA"/>
    <x v="18"/>
    <s v="Application"/>
    <s v="Geneva, Switzerland"/>
    <s v="QA"/>
    <s v="B – Basic"/>
    <n v="2"/>
    <n v="2"/>
    <s v="Intel(R) Xeon(R) CPU E5-2697A v4 @ 2.60GHz"/>
    <n v="2594"/>
    <s v="GenuineIntel"/>
    <n v="100"/>
    <s v="C = 60_x000a_D = 40"/>
    <n v="4096"/>
    <s v="PW_A_2nd_Sunday_02.00_06.00"/>
    <s v="10.68.22.111"/>
    <s v=""/>
  </r>
  <r>
    <s v="SWIGVA01-SRV298"/>
    <s v="Central TnT App server (Checker PRD)"/>
    <s v="TnT/GLA"/>
    <x v="85"/>
    <s v="Application"/>
    <s v="Geneva, Switzerland"/>
    <s v="Prod"/>
    <s v="A – Advanced"/>
    <n v="1"/>
    <n v="4"/>
    <s v="Intel(R) Xeon(R) CPU E5-2680 v2 @ 2.80GHz"/>
    <n v="2800"/>
    <s v="GenuineIntel"/>
    <n v="120"/>
    <s v="60"/>
    <n v="32768"/>
    <s v="PW_A_3rd_Sunday_02.00_06.00"/>
    <s v="10.68.46.101"/>
    <s v=""/>
  </r>
  <r>
    <s v="SWIGVA01-SRV299"/>
    <s v="Central TnT App server (QA Gate #2)"/>
    <s v="TnT/GLA"/>
    <x v="86"/>
    <s v="Application"/>
    <s v="Geneva, Switzerland"/>
    <s v="QA"/>
    <s v="B – Basic"/>
    <n v="1"/>
    <n v="4"/>
    <s v="Intel(R) Xeon(R) CPU E5-2683 v4 @ 2.10GHz"/>
    <n v="2095"/>
    <s v="GenuineIntel"/>
    <n v="85"/>
    <s v="60"/>
    <n v="4096"/>
    <s v="PW_A_2nd_Sunday_02.00_06.00"/>
    <s v="10.68.17.137"/>
    <s v=""/>
  </r>
  <r>
    <s v="TRKIZM01-SQL-05"/>
    <s v="TnT Database Cluster Node #1_x000a_"/>
    <s v="TnT/GLA"/>
    <x v="6"/>
    <s v="Database"/>
    <s v="Izmir, Turkey"/>
    <s v="Prod"/>
    <s v="P – Premium"/>
    <n v="3"/>
    <n v="4"/>
    <s v="Intel(R) Xeon(R) CPU E5-2650 v3 @ 2.30GHz"/>
    <n v="2297"/>
    <s v="GenuineIntel"/>
    <n v="1255"/>
    <s v="OS (C:) 60_x000a_Pagefile (D: ) 60_x000a_System dbs + Dumps (E:\) 5_x000a_MSSQL DATA (F:\DATA) 250_x000a_MSSQL LOG (L:\LOGS) 100_x000a_Backup on Disk, Temp backups (R:\BACKUP) 50_x000a_tempdb data01 (T:\) 10_x000a_tempdb data02 (U:) 10_x000a_tempdb data03 (V:) 10_x000a_tempdb data04 (W:) 10"/>
    <n v="40960"/>
    <s v="PW_M_3rd_Wednesday_14.00_23.00"/>
    <s v="10.64.31.206"/>
    <s v=""/>
  </r>
  <r>
    <s v="TRKIZM01-SQL-15"/>
    <s v="TnT Database Cluster Node #2_x000a_"/>
    <s v="TnT/GLA"/>
    <x v="87"/>
    <s v="Database"/>
    <s v="Izmir, Turkey"/>
    <s v="Prod"/>
    <s v="A – Advanced"/>
    <n v="6"/>
    <n v="2"/>
    <s v="Intel(R) Xeon(R) CPU E5-2650 v3 @ 2.30GHz"/>
    <n v="2297"/>
    <s v="GenuineIntel"/>
    <n v="1245"/>
    <s v="60"/>
    <n v="40960"/>
    <s v="PW_M_3rd_Wednesday_14.00_23.00"/>
    <s v="10.64.31.217"/>
    <s v="00:50:56:87:1A:7A"/>
  </r>
  <r>
    <s v="TRKIZM01-SRV-25"/>
    <s v="TnT App server (TPM)"/>
    <s v="TnT/GLA"/>
    <x v="8"/>
    <s v="Application"/>
    <s v="Izmir, Turkey"/>
    <s v="Prod"/>
    <s v="P – Premium"/>
    <n v="1"/>
    <n v="4"/>
    <s v="Intel(R) Xeon(R) CPU E5-2650 v3 @ 2.30GHz"/>
    <n v="2297"/>
    <s v="GenuineIntel"/>
    <n v="110"/>
    <s v="OS (C:) 60_x000a_Pagefile (D: ) 10_x000a_App (F:) 40_x000a_Total Disk Space, GB 110_x000a_"/>
    <n v="8192"/>
    <s v="ON DEMAND"/>
    <s v="10.64.31.207"/>
    <s v=""/>
  </r>
  <r>
    <s v="TRKIZM01-SRV-26"/>
    <s v="TnT App server (Gate/Inexpress)"/>
    <s v="TnT/GLA"/>
    <x v="68"/>
    <s v="Application"/>
    <s v="Izmir, Turkey"/>
    <s v="Prod"/>
    <s v="P – Premium"/>
    <n v="1"/>
    <n v="4"/>
    <s v="Intel(R) Xeon(R) CPU E5-2650 v3 @ 2.30GHz"/>
    <n v="2297"/>
    <s v="GenuineIntel"/>
    <n v="110"/>
    <s v="60"/>
    <n v="8780"/>
    <s v="PW_A_3rd_Saturday_02.00_06.00"/>
    <s v="10.64.31.201"/>
    <s v=""/>
  </r>
  <r>
    <s v="TRKIZM01-SRV-27"/>
    <s v="TnT App server (Gate/Inexpress) #2"/>
    <s v="TnT/GLA"/>
    <x v="18"/>
    <s v="Application"/>
    <s v="Izmir, Turkey"/>
    <s v="Prod"/>
    <s v="P – Premium"/>
    <n v="1"/>
    <n v="4"/>
    <s v="Intel(R) Xeon(R) CPU E5-2650 v3 @ 2.30GHz"/>
    <n v="2297"/>
    <s v="GenuineIntel"/>
    <n v="110"/>
    <s v="Disk C (GB): 60_x000a_Disk 1 (GB): 10_x000a_Disk 2 (GB): 40"/>
    <n v="4096"/>
    <s v="PW_A_3rd_Sunday_02.00_06.00"/>
    <s v="10.64.31.208"/>
    <s v=""/>
  </r>
  <r>
    <s v="TRKIZM01-SRV-49"/>
    <s v="TnT App server (GLA)"/>
    <s v="TnT/GLA"/>
    <x v="7"/>
    <s v="Application"/>
    <s v="Izmir, Turkey"/>
    <s v="Prod"/>
    <s v="P – Premium"/>
    <n v="2"/>
    <n v="2"/>
    <s v="Intel(R) Xeon(R) CPU E5-2650 v3 @ 2.30GHz"/>
    <n v="2297"/>
    <s v="GenuineIntel"/>
    <n v="130"/>
    <s v="OS (C:) 60_x000a_Pagefile (D: ): 10_x000a_App (E:) 40"/>
    <n v="4096"/>
    <s v="ON DEMAND"/>
    <s v="10.64.31.193"/>
    <s v="00:50:56:87:3B:DE"/>
  </r>
  <r>
    <s v="TRKIZM01-SRV-54"/>
    <s v="TnT App server (TPM) #2"/>
    <s v="TnT/GLA"/>
    <x v="15"/>
    <s v="Application"/>
    <s v="Izmir, Turkey"/>
    <s v="Prod"/>
    <s v="P – Premium"/>
    <n v="2"/>
    <n v="2"/>
    <s v="Intel(R) Xeon(R) CPU E5-2650 v3 @ 2.30GHz"/>
    <n v="2297"/>
    <s v="GenuineIntel"/>
    <n v="140"/>
    <s v="C: 80 GB_x000a_D: 20 Gb_x000a_E 40 GB"/>
    <n v="8192"/>
    <s v="PW_A_2nd_Monday_02.00_06.00"/>
    <s v="10.64.31.221"/>
    <s v="00:50:56:87:14:37"/>
  </r>
  <r>
    <s v="TRKIZM01-SRV-55"/>
    <s v="TnT App server (GLA) #2"/>
    <s v="TnT/GLA"/>
    <x v="4"/>
    <s v="Application"/>
    <s v="Izmir, Turkey"/>
    <s v="Prod"/>
    <s v="P – Premium"/>
    <n v="2"/>
    <n v="2"/>
    <s v="Intel(R) Xeon(R) CPU E5-2650 v3 @ 2.30GHz"/>
    <n v="2297"/>
    <s v="GenuineIntel"/>
    <n v="130"/>
    <s v="C: 80 GB_x000a_D: 10 GB_x000a_E: 40 GB"/>
    <n v="4096"/>
    <s v="PW_A_2nd_Monday_02.00_06.00"/>
    <s v="10.64.31.222"/>
    <s v="00:50:56:87:E5:38"/>
  </r>
  <r>
    <s v="TWNTNN01-SQL-12"/>
    <s v="TnT Database Cluster Node #1_x000a_"/>
    <s v="TnT/GLA"/>
    <x v="87"/>
    <s v="Database"/>
    <s v="Tainan, Taiwan"/>
    <s v="Prod"/>
    <s v="P – Premium"/>
    <n v="4"/>
    <n v="2"/>
    <s v="Intel(R) Xeon(R) CPU E5-2670 v3 @ 2.30GHz"/>
    <n v="2297"/>
    <s v="GenuineIntel"/>
    <n v="630"/>
    <s v="OS (C:) 80GB_x000a_Pagefile (D: ) 60GB_x000a_System dbs + Dumps (E:\) 5GB_x000a_MSSQL DATA (F:\DATA) 240GB_x000a_MSSQL LOG (L:\LOGS) 80GB_x000a_Backup on Disk, Temp backups (R:\BACKUP) 100GB_x000a_tempdb data01 (T:\)  15GB_x000a_tempdb data02 (U:) 15GB_x000a_tempdb data03 (V:) 15GB_x000a_tempdb data04 (W:) 15GB"/>
    <n v="20480"/>
    <s v="PW_M_3rd_Wednesday_15.00_23.59"/>
    <s v="10.66.19.64"/>
    <s v=""/>
  </r>
  <r>
    <s v="TWNTNN01-SQL-13"/>
    <s v="TnT Database Cluster Node #2_x000a_"/>
    <s v="TnT/GLA"/>
    <x v="87"/>
    <s v="Database"/>
    <s v="Tainan, Taiwan"/>
    <s v="Prod"/>
    <s v="P – Premium"/>
    <n v="4"/>
    <n v="2"/>
    <s v="Intel(R) Xeon(R) CPU E5-2670 v3 @ 2.30GHz"/>
    <n v="2297"/>
    <s v="GenuineIntel"/>
    <n v="625"/>
    <s v="C: 80 GB (System)_x000a_D: 60 GB (Pagefile)_x000a_E: 5 GB (MSSQL SYSTEM DATA )_x000a_F:  240 GB (MSSQL DATA)_x000a_L:  80 GB (MSSQL LOG)_x000a_R: 100 GB (BACKUP)_x000a_T: 15 GB (TEMPDB01)_x000a_U: 15 GB (TEMPDB02)_x000a_V: 15 GB (TEMPDB03)_x000a_W: 15 GB (TEMPDB04)"/>
    <n v="20480"/>
    <s v="PW_M_3rd_Wednesday_15.00_23.59"/>
    <s v="10.66.19.74"/>
    <s v="00:50:56:92:6E:E5"/>
  </r>
  <r>
    <s v="TWNTNN01-SRV-12"/>
    <s v="TnT App server (TPM)"/>
    <s v="TnT/GLA"/>
    <x v="8"/>
    <s v="Application"/>
    <s v="Tainan, Taiwan"/>
    <s v="Prod"/>
    <s v="P – Premium"/>
    <n v="2"/>
    <n v="2"/>
    <s v="Intel(R) Xeon(R) CPU E5-2670 v3 @ 2.30GHz"/>
    <n v="2297"/>
    <s v="GenuineIntel"/>
    <n v="130"/>
    <s v="C:60GB_x000a_D:10GB_x000a_F:40GB"/>
    <n v="8192"/>
    <s v="ON DEMAND"/>
    <s v="10.66.19.66"/>
    <s v="00:50:56:92:D4:B9"/>
  </r>
  <r>
    <s v="TWNTNN01-SRV-13"/>
    <s v="TnT App server (Gate/Inexpress)"/>
    <s v="TnT/GLA"/>
    <x v="68"/>
    <s v="Application"/>
    <s v="Tainan, Taiwan"/>
    <s v="Prod"/>
    <s v="P – Premium"/>
    <n v="2"/>
    <n v="2"/>
    <s v="Intel(R) Xeon(R) CPU E5-2670 v3 @ 2.30GHz"/>
    <n v="2297"/>
    <s v="GenuineIntel"/>
    <n v="130"/>
    <s v="C: 60GB(System)_x000a_D: 10GB(Pagefile)_x000a_F: 40GB(Data)"/>
    <n v="4096"/>
    <s v="PW_A_3rd_Monday_02.00_06.00"/>
    <s v="10.66.19.67"/>
    <s v="00:50:56:92:8F:7E"/>
  </r>
  <r>
    <s v="TWNTNN01-SRV-14"/>
    <s v="TnT App server (Gate/Inexpress) #2"/>
    <s v="TnT/GLA"/>
    <x v="3"/>
    <s v="Application"/>
    <s v="Tainan, Taiwan"/>
    <s v="Prod"/>
    <s v="P – Premium"/>
    <n v="2"/>
    <n v="2"/>
    <s v="Intel(R) Xeon(R) CPU E5-2670 v3 @ 2.30GHz"/>
    <n v="2297"/>
    <s v="GenuineIntel"/>
    <n v="130"/>
    <s v="C : 80 GB_x000a_D : 10 GB_x000a_E :  40 GB"/>
    <n v="4096"/>
    <s v="PW_A_3rd_Sunday_15.00_19.00"/>
    <s v="10.66.19.51"/>
    <s v="00:50:56:92:E4:A8"/>
  </r>
  <r>
    <s v="TWNTNN01-SRV-15"/>
    <s v="TnT App server (TPM) #2"/>
    <s v="TnT/GLA"/>
    <x v="15"/>
    <s v="Application"/>
    <s v="Tainan, Taiwan"/>
    <s v="Prod"/>
    <s v="P – Premium"/>
    <n v="2"/>
    <n v="2"/>
    <s v="Intel(R) Xeon(R) CPU E5-2670 v3 @ 2.30GHz"/>
    <n v="2297"/>
    <s v="GenuineIntel"/>
    <n v="140"/>
    <s v="C : 80 GB_x000a_D : 20 GB_x000a_E : 40 GB"/>
    <n v="8192"/>
    <s v="PW_A_3rd_Monday_02.00_06.00"/>
    <s v="10.66.19.52"/>
    <s v="00:50:56:92:56:8F"/>
  </r>
  <r>
    <s v="TWNTNN01-SRV-51"/>
    <s v="TnT App server (GLA)"/>
    <s v="TnT/GLA"/>
    <x v="7"/>
    <s v="Application"/>
    <s v="Tainan, Taiwan"/>
    <s v="Prod"/>
    <s v="P – Premium"/>
    <n v="1"/>
    <n v="2"/>
    <s v="Intel(R) Xeon(R) CPU E5-2670 v3 @ 2.30GHz"/>
    <n v="2297"/>
    <s v="GenuineIntel"/>
    <n v="140"/>
    <s v="Disk C (GB): 80_x000a_Number od additional disks: 1_x000a_Disk 1 (GB): D:\ 10 GB_x000a_Disk 2 (GB): E:\ 40 GB"/>
    <n v="4096"/>
    <s v="ON DEMAND"/>
    <s v="10.66.19.12"/>
    <s v=""/>
  </r>
  <r>
    <s v="TWNTNN01-SRV-52"/>
    <s v="TnT App server (GLA) #2"/>
    <s v="TnT/GLA"/>
    <x v="4"/>
    <s v="Application"/>
    <s v="Tainan, Taiwan"/>
    <s v="Prod"/>
    <s v="P – Premium"/>
    <n v="2"/>
    <n v="2"/>
    <s v="Intel(R) Xeon(R) CPU E5-2670 v3 @ 2.30GHz"/>
    <n v="2297"/>
    <s v="GenuineIntel"/>
    <n v="130"/>
    <s v="C: 80 GB (System)  _x000a_D: 10 GB (Pagefile)_x000a_E: 40 GB (DATA)_x000a_"/>
    <n v="4096"/>
    <s v="PW_A_3rd_Monday_02.00_06.00"/>
    <s v="10.66.19.42"/>
    <s v="00:50:56:92:BC:EC"/>
  </r>
  <r>
    <s v="TZADAR01-SRV-50"/>
    <s v="TnT App server (GLA)"/>
    <s v="TnT/GLA"/>
    <x v="88"/>
    <s v="Application+DB"/>
    <s v="Dar es Salaam, Tanzania"/>
    <s v="Prod"/>
    <s v="P – Premium"/>
    <n v="2"/>
    <n v="1"/>
    <s v="Intel(R) Xeon(R) Silver 4110 CPU @ 2.10GHz"/>
    <n v="2095"/>
    <s v="GenuineIntel"/>
    <n v="200"/>
    <s v="C: 60GB_x000a_D: 60GB_x000a_L: 10GB_x000a_T:10GB"/>
    <n v="4096"/>
    <s v="PW_A_3rd_Monday_02.00_06.00"/>
    <s v="10.64.135.3"/>
    <s v="00:50:56:b0:b7:a6"/>
  </r>
  <r>
    <s v="UKRKRE01-SQL-04"/>
    <s v="TnT Database Cluster Node #1"/>
    <s v="TnT/GLA"/>
    <x v="6"/>
    <s v="Database"/>
    <s v="Kremenchug, Ukraine"/>
    <s v="Prod"/>
    <s v="P – Premium"/>
    <n v="12"/>
    <n v="1"/>
    <s v="Intel(R) Xeon(R) Silver 4110 CPU @ 2.10GHz"/>
    <n v="2095"/>
    <s v="GenuineIntel"/>
    <n v="995"/>
    <s v="C:  80 GB_x000a_D:  60 GB_x000a_E:  05  GB_x000a_F:  400 GB_x000a_L:  150 GB_x000a_R:  200 GB_x000a_T:   25 GB_x000a_U:  25 GB_x000a_V:  25  GB_x000a_W: 25  GB_x000a_"/>
    <n v="40960"/>
    <s v="PW_M_3rd_Tuesday_03.00_12.00"/>
    <s v="10.70.67.16"/>
    <s v="00:15:5D:65:01:34"/>
  </r>
  <r>
    <s v="UKRKRE01-SQL-05"/>
    <s v="TnT Database Cluster Node #2_x000a_"/>
    <s v="TnT/GLA"/>
    <x v="6"/>
    <s v="Database"/>
    <s v="Kremenchug, Ukraine"/>
    <s v="Prod"/>
    <s v="P – Premium"/>
    <n v="12"/>
    <n v="1"/>
    <s v="Intel(R) Xeon(R) Silver 4110 CPU @ 2.10GHz"/>
    <n v="2095"/>
    <s v="GenuineIntel"/>
    <n v="995"/>
    <s v="disk0=80 GB_x000a_Disk1=60 GB_x000a_Disk2=5 GB_x000a_Disk3=400 GB_x000a_Disk4=150 GB_x000a_Disk5=200 GB_x000a_Disk6=25 GB_x000a_Disk7=25 GB_x000a_Disk8=25 GB_x000a_Disk9=25 GB_x000a_"/>
    <n v="40960"/>
    <s v="PW_M_3rd_Tuesday_03.00_12.00"/>
    <s v="10.70.67.92"/>
    <s v="00:15:5D:65:01:33"/>
  </r>
  <r>
    <s v="UKRKRE01-SRV-08"/>
    <s v="TnT App server (Gate/Inexpress)"/>
    <s v="TnT/GLA"/>
    <x v="5"/>
    <s v="Application"/>
    <s v="Kremenchug, Ukraine"/>
    <s v="Prod"/>
    <s v="P – Premium"/>
    <n v="4"/>
    <n v="1"/>
    <s v="Intel(R) Xeon(R) Silver 4110 CPU @ 2.10GHz"/>
    <n v="2095"/>
    <s v="GenuineIntel"/>
    <n v="125"/>
    <s v="C: 80 GB_x000a_D: 5 GB_x000a_E: 40 ZGB"/>
    <n v="4096"/>
    <s v="Excluded"/>
    <s v="10.70.67.85"/>
    <s v="00:15:5D:65:01:35"/>
  </r>
  <r>
    <s v="UKRKRE01-SRV-09"/>
    <s v="TnT App server (GLA)"/>
    <s v="TnT/GLA"/>
    <x v="7"/>
    <s v="Application"/>
    <s v="Kremenchug, Ukraine"/>
    <s v="Prod"/>
    <s v="P – Premium"/>
    <n v="4"/>
    <n v="1"/>
    <s v="Intel(R) Xeon(R) Silver 4110 CPU @ 2.10GHz"/>
    <n v="2095"/>
    <s v="GenuineIntel"/>
    <n v="125"/>
    <s v="OS (C:) 80 GB_x000a_Pagefile (D: ) 5 GB_x000a_App (E:) 40 GB"/>
    <n v="4096"/>
    <s v="Excluded"/>
    <s v="10.70.67.81"/>
    <s v="00:15:5D:65:01:36"/>
  </r>
  <r>
    <s v="UKRKRE01-SRV-10"/>
    <s v="TnT App server (TPM)"/>
    <s v="TnT/GLA"/>
    <x v="8"/>
    <s v="Application"/>
    <s v="Kremenchug, Ukraine"/>
    <s v="Prod"/>
    <s v="P – Premium"/>
    <n v="4"/>
    <n v="1"/>
    <s v="Intel(R) Xeon(R) Silver 4110 CPU @ 2.10GHz"/>
    <n v="2095"/>
    <s v="GenuineIntel"/>
    <n v="130"/>
    <s v="OS (C:) 80_x000a_Pagefile (D: ) 10_x000a_App (E:) 40"/>
    <n v="8192"/>
    <s v="Excluded"/>
    <s v="10.70.67.82"/>
    <s v="00:15:5D:65:01:37"/>
  </r>
  <r>
    <s v="UKRKRE01-SRV-32"/>
    <s v="TnT App server (Gate/Inexpress) #2"/>
    <s v="TnT/GLA"/>
    <x v="3"/>
    <s v="Application"/>
    <s v="Kremenchug, Ukraine"/>
    <s v="Prod"/>
    <s v="P – Premium"/>
    <n v="4"/>
    <n v="1"/>
    <s v="Intel(R) Xeon(R) Silver 4110 CPU @ 2.10GHz"/>
    <n v="2095"/>
    <s v="GenuineIntel"/>
    <n v="130"/>
    <s v="OS (C:) 80 GB_x000a_Pagefile (D: ) 10 GB_x000a_App (E:) 40 GB"/>
    <n v="4096"/>
    <s v="PW_A_1st_Monday_02.00_06.00"/>
    <s v="10.70.67.25"/>
    <s v="00:15:5D:A8:94:2E"/>
  </r>
  <r>
    <s v="UKRKRE01-SRV-33"/>
    <s v="TnT App server (GLA) #2"/>
    <s v="TnT/GLA"/>
    <x v="4"/>
    <s v="Application"/>
    <s v="Kremenchug, Ukraine"/>
    <s v="Prod"/>
    <s v="P – Premium"/>
    <n v="4"/>
    <n v="1"/>
    <s v="Intel(R) Xeon(R) Silver 4110 CPU @ 2.10GHz"/>
    <n v="2095"/>
    <s v="GenuineIntel"/>
    <n v="130"/>
    <s v="OS (C:) 80 GB_x000a_Pagefile (D: ) 10 GB_x000a_App (E:) 40 GB"/>
    <n v="4096"/>
    <s v="PW_A_1st_Monday_02.00_06.00"/>
    <s v="10.70.67.87"/>
    <s v="00:15:5D:A8:94:2F"/>
  </r>
  <r>
    <s v="UZBTSH01-SQL-01"/>
    <s v="TnT Database Cluster Node #1"/>
    <s v="TnT/GLA"/>
    <x v="67"/>
    <s v="Database"/>
    <s v="Tashkent, Uzbekistan"/>
    <s v="Prod"/>
    <s v="P – Premium"/>
    <n v="4"/>
    <n v="1"/>
    <s v="Intel(R) Xeon(R) Gold 5218 CPU @ 2.30GHz"/>
    <n v="2295"/>
    <s v="GenuineIntel"/>
    <n v="345"/>
    <s v="C:80 GB_x000a_D:20 GB_x000a_E:5 GB_x000a_F:100 GB_x000a_L:50 GB_x000a_R:50 GB_x000a_T:10 GB_x000a_U:10 GB_x000a_V:10 GB_x000a_W:10 GB"/>
    <n v="8192"/>
    <s v="PW_M_3rd_Thursday_12.00_21.00"/>
    <s v="10.192.127.144"/>
    <s v="00:1D:D8:B7:1E:70"/>
  </r>
  <r>
    <s v="UZBTSH01-SQL-02"/>
    <s v="TnT Database Cluster Node #2"/>
    <s v="TnT/GLA"/>
    <x v="67"/>
    <s v="Database"/>
    <s v="Tashkent, Uzbekistan"/>
    <s v="Prod"/>
    <s v="P – Premium"/>
    <n v="4"/>
    <n v="1"/>
    <s v="Intel(R) Xeon(R) Gold 5218 CPU @ 2.30GHz"/>
    <n v="2295"/>
    <s v="GenuineIntel"/>
    <n v="345"/>
    <s v="C:80 GB_x000a_D:20 GB_x000a_E:5 GB_x000a_F:100 GB_x000a_L:50 GB_x000a_R:50 GB_x000a_T:10 GB_x000a_U:10 GB_x000a_V:10 GB_x000a_W:10 GB"/>
    <n v="8192"/>
    <s v="PW_M_3rd_Thursday_12.00_21.00"/>
    <s v="10.192.127.143"/>
    <s v="00:1D:D8:B7:1E:71"/>
  </r>
  <r>
    <s v="UZBTSH01-SRV-01"/>
    <s v="TnT App server (TPM)"/>
    <s v="TnT/GLA"/>
    <x v="8"/>
    <s v="Application"/>
    <s v="Tashkent, Uzbekistan"/>
    <s v="Prod"/>
    <s v="P – Premium"/>
    <n v="4"/>
    <n v="1"/>
    <s v="Intel(R) Xeon(R) Gold 5218 CPU @ 2.30GHz"/>
    <n v="2295"/>
    <s v="GenuineIntel"/>
    <n v="130"/>
    <s v="C: 80 GB_x000a_D: 10 GB (Pagefile)_x000a_E: 40 GB (App)"/>
    <n v="4096"/>
    <s v="ON DEMAND"/>
    <s v="10.192.127.145"/>
    <s v="00:15:5D:FB:B7:02"/>
  </r>
  <r>
    <s v="UZBTSH01-SRV-02"/>
    <s v="TnT App server (Gate/Inexpress)"/>
    <s v="TnT/GLA"/>
    <x v="68"/>
    <s v="Application"/>
    <s v="Tashkent, Uzbekistan"/>
    <s v="Prod"/>
    <s v="P – Premium"/>
    <n v="4"/>
    <n v="1"/>
    <s v="Intel(R) Xeon(R) Gold 5218 CPU @ 2.30GHz"/>
    <n v="2295"/>
    <s v="GenuineIntel"/>
    <n v="130"/>
    <s v="C: 80 GB_x000a_D: 10 GB_x000a_E: 40 GB"/>
    <n v="4096"/>
    <s v="PW_A_3rd_Monday_02.00_06.00"/>
    <s v="10.192.127.140"/>
    <s v="00:15:5D:FB:B7:01"/>
  </r>
  <r>
    <s v="UZBTSH01-SRV-03"/>
    <s v="TnT App server (GLA)"/>
    <s v="TnT/GLA"/>
    <x v="7"/>
    <s v="Application"/>
    <s v="Tashkent, Uzbekistan"/>
    <s v="Prod"/>
    <s v="P – Premium"/>
    <n v="4"/>
    <n v="1"/>
    <s v="Intel(R) Xeon(R) Gold 5218 CPU @ 2.30GHz"/>
    <n v="2295"/>
    <s v="GenuineIntel"/>
    <n v="130"/>
    <s v="C: 80 Gb_x000a_D: 10 GB_x000a_E: 40 GB"/>
    <n v="4096"/>
    <s v="ON DEMAND"/>
    <s v="10.192.127.148"/>
    <s v="00:15:5D:FB:B7:03"/>
  </r>
  <r>
    <s v="UZBTSH01-SRV-04"/>
    <s v="TnT App server (TPM) #2"/>
    <s v="TnT/GLA"/>
    <x v="15"/>
    <s v="Application"/>
    <s v="Tashkent, Uzbekistan"/>
    <s v="Prod"/>
    <s v="P – Premium"/>
    <n v="4"/>
    <n v="1"/>
    <s v="Intel(R) Xeon(R) Gold 5218 CPU @ 2.30GHz"/>
    <n v="2295"/>
    <s v="GenuineIntel"/>
    <n v="130"/>
    <s v="C: OS   80 GB_x000a_D: Pagefile  10 GB_x000a_E:  App  40 GB"/>
    <n v="4096"/>
    <s v="PW_A_3rd_Monday_02.00_06.00"/>
    <s v="10.192.127.147"/>
    <s v="00:15:5D:21:26:01"/>
  </r>
  <r>
    <s v="UZBTSH01-SRV-05"/>
    <s v="TnT App server (GLA) #2"/>
    <s v="TnT/GLA"/>
    <x v="4"/>
    <s v="Application"/>
    <s v="Tashkent, Uzbekistan"/>
    <s v="Prod"/>
    <s v="P – Premium"/>
    <n v="4"/>
    <n v="1"/>
    <s v="Intel(R) Xeon(R) Gold 5218 CPU @ 2.30GHz"/>
    <n v="2295"/>
    <s v="GenuineIntel"/>
    <n v="130"/>
    <s v="C:80 GB_x000a_D:10 GB_x000a_E:40 GB"/>
    <n v="4096"/>
    <s v="PW_A_3rd_Monday_02.00_06.00"/>
    <s v="10.192.127.150"/>
    <s v="00:1D:D8:B7:1E:76"/>
  </r>
  <r>
    <s v="UZBTSH01-SRV-06"/>
    <s v="TnT App server (Gate/Inexpress) #2"/>
    <s v="TnT/GLA"/>
    <x v="3"/>
    <s v="Application"/>
    <s v="Tashkent, Uzbekistan"/>
    <s v="Prod"/>
    <s v="P – Premium"/>
    <n v="4"/>
    <n v="1"/>
    <s v="Intel(R) Xeon(R) Gold 5218 CPU @ 2.30GHz"/>
    <n v="2295"/>
    <s v="GenuineIntel"/>
    <n v="130"/>
    <s v="C:80 GB_x000a_D:10 GB_x000a_E:40 GB_x000a_"/>
    <n v="4096"/>
    <s v="PW_A_3rd_Monday_02.00_06.00"/>
    <s v="10.192.127.142"/>
    <s v="00:1D:D8:B7:1E:7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BC75373-FD84-4CD6-A1CF-710C446DC2F8}"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E93" firstHeaderRow="0" firstDataRow="1" firstDataCol="1"/>
  <pivotFields count="19">
    <pivotField showAll="0"/>
    <pivotField showAll="0"/>
    <pivotField showAll="0"/>
    <pivotField axis="axisRow" showAll="0">
      <items count="90">
        <item x="18"/>
        <item x="72"/>
        <item x="21"/>
        <item x="85"/>
        <item x="86"/>
        <item x="37"/>
        <item x="16"/>
        <item x="68"/>
        <item x="67"/>
        <item x="6"/>
        <item x="73"/>
        <item x="45"/>
        <item x="70"/>
        <item x="71"/>
        <item x="5"/>
        <item x="3"/>
        <item x="44"/>
        <item x="57"/>
        <item x="58"/>
        <item x="51"/>
        <item x="56"/>
        <item x="7"/>
        <item x="28"/>
        <item x="4"/>
        <item x="13"/>
        <item x="88"/>
        <item x="11"/>
        <item x="14"/>
        <item x="31"/>
        <item x="33"/>
        <item x="74"/>
        <item x="46"/>
        <item x="59"/>
        <item x="81"/>
        <item x="80"/>
        <item x="61"/>
        <item x="49"/>
        <item x="52"/>
        <item x="55"/>
        <item x="66"/>
        <item x="17"/>
        <item x="63"/>
        <item x="82"/>
        <item x="83"/>
        <item x="76"/>
        <item x="75"/>
        <item x="25"/>
        <item x="12"/>
        <item x="22"/>
        <item x="9"/>
        <item x="10"/>
        <item x="69"/>
        <item x="87"/>
        <item x="60"/>
        <item x="39"/>
        <item x="40"/>
        <item x="79"/>
        <item x="78"/>
        <item x="36"/>
        <item x="38"/>
        <item x="41"/>
        <item x="65"/>
        <item x="64"/>
        <item x="26"/>
        <item x="2"/>
        <item x="32"/>
        <item x="23"/>
        <item x="35"/>
        <item x="24"/>
        <item x="34"/>
        <item x="0"/>
        <item x="1"/>
        <item x="77"/>
        <item x="8"/>
        <item x="27"/>
        <item x="20"/>
        <item x="15"/>
        <item x="19"/>
        <item x="29"/>
        <item x="42"/>
        <item x="54"/>
        <item x="62"/>
        <item x="47"/>
        <item x="84"/>
        <item x="43"/>
        <item x="48"/>
        <item x="50"/>
        <item x="53"/>
        <item x="30"/>
        <item t="default"/>
      </items>
    </pivotField>
    <pivotField showAll="0"/>
    <pivotField showAll="0"/>
    <pivotField showAll="0"/>
    <pivotField showAll="0"/>
    <pivotField showAll="0"/>
    <pivotField showAll="0"/>
    <pivotField showAll="0"/>
    <pivotField dataField="1" showAll="0"/>
    <pivotField showAll="0"/>
    <pivotField numFmtId="4" showAll="0"/>
    <pivotField showAll="0"/>
    <pivotField dataField="1" showAll="0"/>
    <pivotField showAll="0"/>
    <pivotField showAll="0"/>
    <pivotField showAll="0"/>
  </pivotFields>
  <rowFields count="1">
    <field x="3"/>
  </rowFields>
  <rowItems count="9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t="grand">
      <x/>
    </i>
  </rowItems>
  <colFields count="1">
    <field x="-2"/>
  </colFields>
  <colItems count="4">
    <i>
      <x/>
    </i>
    <i i="1">
      <x v="1"/>
    </i>
    <i i="2">
      <x v="2"/>
    </i>
    <i i="3">
      <x v="3"/>
    </i>
  </colItems>
  <dataFields count="4">
    <dataField name="Average of CPU speed (MHz)" fld="11" subtotal="average" baseField="3" baseItem="0"/>
    <dataField name="Min of CPU speed (MHz)" fld="11" subtotal="min" baseField="3" baseItem="54"/>
    <dataField name="Max of CPU speed (MHz)" fld="11" subtotal="max" baseField="3" baseItem="54"/>
    <dataField name="Average of RAM (MB)" fld="15" subtotal="average" baseField="3" baseItem="6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3216BC3-49C7-47DF-B6A4-7BB3E826EFF4}" name="ApplicationDatabaseSize" displayName="ApplicationDatabaseSize" ref="A1:C5" totalsRowShown="0">
  <autoFilter ref="A1:C5" xr:uid="{6742FF49-7B06-48CE-AE6D-99A9913348EC}"/>
  <tableColumns count="3">
    <tableColumn id="1" xr3:uid="{3007AA7A-6B8D-4D73-BBA9-1EE6B1240AAB}" name="App Name"/>
    <tableColumn id="2" xr3:uid="{1AF80D86-0C14-41AD-B99D-D991CD3459B6}" name="DB Size per Line"/>
    <tableColumn id="3" xr3:uid="{00746832-EB4B-4042-BC0F-11A3BAF39B92}" name="Total DB Size" dataDxfId="0">
      <calculatedColumnFormula>ROUND($B2*Calculator!$D$3*IF(Calculator!$D$4/Calculator!$D$3&gt;1.5,1.2,IF(Calculator!$D$4/Calculator!$D$3&lt;0.75,0.8,1)), -1)</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D1B43A7-0356-42D6-A824-97C8CA40A30B}" name="DatabaseServerSpecs" displayName="DatabaseServerSpecs" ref="A7:C11" totalsRowShown="0">
  <autoFilter ref="A7:C11" xr:uid="{CF01BF59-E9A6-4C3A-8C6B-D453E2C6DD4E}"/>
  <tableColumns count="3">
    <tableColumn id="1" xr3:uid="{204D25FD-345C-4D75-B22D-370E9C1F5A56}" name="Total Database Size"/>
    <tableColumn id="2" xr3:uid="{8BFCE163-8C73-4730-8B5C-BEA5C5C85DB1}" name="Number of Cores"/>
    <tableColumn id="3" xr3:uid="{BCF6935C-0224-42C2-BC9C-583ADE420431}" name="Total RAM GB"/>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53BBA-ACB5-476E-A80F-CC12C12F16EB}">
  <dimension ref="B1:D26"/>
  <sheetViews>
    <sheetView tabSelected="1" zoomScaleNormal="100" workbookViewId="0"/>
  </sheetViews>
  <sheetFormatPr defaultRowHeight="15" x14ac:dyDescent="0.25"/>
  <cols>
    <col min="1" max="1" width="1.42578125" customWidth="1"/>
    <col min="2" max="2" width="15" bestFit="1" customWidth="1"/>
    <col min="3" max="3" width="44.5703125" bestFit="1" customWidth="1"/>
    <col min="4" max="4" width="27.7109375" bestFit="1" customWidth="1"/>
  </cols>
  <sheetData>
    <row r="1" spans="2:4" ht="7.5" customHeight="1" thickBot="1" x14ac:dyDescent="0.3"/>
    <row r="2" spans="2:4" ht="15" customHeight="1" x14ac:dyDescent="0.25">
      <c r="B2" s="31" t="s">
        <v>0</v>
      </c>
      <c r="C2" s="24" t="s">
        <v>1</v>
      </c>
      <c r="D2" s="11" t="s">
        <v>2</v>
      </c>
    </row>
    <row r="3" spans="2:4" x14ac:dyDescent="0.25">
      <c r="B3" s="32"/>
      <c r="C3" s="22" t="s">
        <v>3</v>
      </c>
      <c r="D3" s="12">
        <v>4</v>
      </c>
    </row>
    <row r="4" spans="2:4" x14ac:dyDescent="0.25">
      <c r="B4" s="32"/>
      <c r="C4" s="22" t="s">
        <v>4</v>
      </c>
      <c r="D4" s="12">
        <v>9</v>
      </c>
    </row>
    <row r="5" spans="2:4" x14ac:dyDescent="0.25">
      <c r="B5" s="32"/>
      <c r="C5" s="22" t="s">
        <v>5</v>
      </c>
      <c r="D5" s="12" t="s">
        <v>6</v>
      </c>
    </row>
    <row r="6" spans="2:4" ht="15.75" thickBot="1" x14ac:dyDescent="0.3">
      <c r="B6" s="33"/>
      <c r="C6" s="23" t="s">
        <v>7</v>
      </c>
      <c r="D6" s="13" t="s">
        <v>6</v>
      </c>
    </row>
    <row r="7" spans="2:4" ht="7.5" customHeight="1" thickBot="1" x14ac:dyDescent="0.3">
      <c r="B7" s="9"/>
      <c r="C7" s="9"/>
      <c r="D7" s="8"/>
    </row>
    <row r="8" spans="2:4" x14ac:dyDescent="0.25">
      <c r="B8" s="34" t="s">
        <v>8</v>
      </c>
      <c r="C8" s="24" t="s">
        <v>9</v>
      </c>
      <c r="D8" s="14" t="str">
        <f>IF($D$2 = "Pack", "Yes - 2 per line", IF(OR($D$2 = "Master Case", $D$2 = "Pallet"), "No", "Yes - 1 per line"))</f>
        <v>Yes - 2 per line</v>
      </c>
    </row>
    <row r="9" spans="2:4" x14ac:dyDescent="0.25">
      <c r="B9" s="35"/>
      <c r="C9" s="22" t="s">
        <v>10</v>
      </c>
      <c r="D9" s="15" t="str">
        <f>IF(OR($D$2 = "Pack", $D$2 = "Bundle"), "Yes", "No")</f>
        <v>Yes</v>
      </c>
    </row>
    <row r="10" spans="2:4" x14ac:dyDescent="0.25">
      <c r="B10" s="35" t="s">
        <v>11</v>
      </c>
      <c r="C10" s="22" t="s">
        <v>12</v>
      </c>
      <c r="D10" s="16" t="str">
        <f>IF(ISBLANK($D$2), "No", "Yes")</f>
        <v>Yes</v>
      </c>
    </row>
    <row r="11" spans="2:4" x14ac:dyDescent="0.25">
      <c r="B11" s="35"/>
      <c r="C11" s="22" t="s">
        <v>13</v>
      </c>
      <c r="D11" s="16" t="str">
        <f>IF(AND($D$2 = "Pack", $D$5 = "Yes"), "Yes", "No")</f>
        <v>Yes</v>
      </c>
    </row>
    <row r="12" spans="2:4" x14ac:dyDescent="0.25">
      <c r="B12" s="35"/>
      <c r="C12" s="22" t="s">
        <v>14</v>
      </c>
      <c r="D12" s="16" t="str">
        <f>IF(OR($D$2 = "Pack", $D$2 = "Bundle"), "Yes", "No")</f>
        <v>Yes</v>
      </c>
    </row>
    <row r="13" spans="2:4" ht="15.75" thickBot="1" x14ac:dyDescent="0.3">
      <c r="B13" s="36"/>
      <c r="C13" s="23" t="s">
        <v>15</v>
      </c>
      <c r="D13" s="17" t="str">
        <f>IF(AND($D$2 = "Pack", $D$6 = "Yes"), "Yes", "No")</f>
        <v>Yes</v>
      </c>
    </row>
    <row r="14" spans="2:4" ht="7.5" customHeight="1" thickBot="1" x14ac:dyDescent="0.3">
      <c r="B14" s="9"/>
      <c r="C14" s="9"/>
    </row>
    <row r="15" spans="2:4" ht="15" customHeight="1" x14ac:dyDescent="0.25">
      <c r="B15" s="27" t="s">
        <v>16</v>
      </c>
      <c r="C15" s="37" t="s">
        <v>17</v>
      </c>
      <c r="D15" s="18" t="str">
        <f>IF(AND($D$11 = "No", $D$12 = "No", $D$13 = "No"), "No", "Yes - 2 servers with AlwaysOn")</f>
        <v>Yes - 2 servers with AlwaysOn</v>
      </c>
    </row>
    <row r="16" spans="2:4" ht="90" x14ac:dyDescent="0.25">
      <c r="B16" s="28"/>
      <c r="C16" s="38"/>
      <c r="D16" s="19" t="str">
        <f>IF(AND($D$10 = "No", $D$11="No",$D$12="No",$D$13="No"), "", "Disk"&amp;CHAR(10)&amp;"-------------------------"&amp;IF($D$10="Yes",CHAR(10)&amp;"GLA - "&amp;'Calculator Settings'!$C$2&amp;" GB;", "")&amp;IF($D$11="Yes",CHAR(10)&amp;"TPM - "&amp;'Calculator Settings'!$C$3&amp;" GB;", "")&amp;IF($D$12="Yes",CHAR(10)&amp;"Gate - "&amp;'Calculator Settings'!$C$4&amp;" GB;", "")&amp;IF($D$13="Yes",CHAR(10)&amp;"InexPress - "&amp;'Calculator Settings'!$C$5&amp;" GB;", ""))</f>
        <v>Disk
-------------------------
GLA - 70 GB;
TPM - 60 GB;
Gate - 20 GB;
InexPress - 0 GB;</v>
      </c>
    </row>
    <row r="17" spans="2:4" ht="45" x14ac:dyDescent="0.25">
      <c r="B17" s="29"/>
      <c r="C17" s="25"/>
      <c r="D17" s="20" t="str">
        <f>IF(AND($D$10="No",$D$11="No",$D$12="No",$D$13="No"),"","CPU"&amp;CHAR(10)&amp;"-------------------------"&amp;CHAR(10)&amp;VLOOKUP(SUM(ApplicationDatabaseSize[Total DB Size]), DatabaseServerSpecs[[Total Database Size]:[Number of Cores]], 2, TRUE)&amp;" Cores")</f>
        <v>CPU
-------------------------
4 Cores</v>
      </c>
    </row>
    <row r="18" spans="2:4" ht="45" x14ac:dyDescent="0.25">
      <c r="B18" s="29"/>
      <c r="C18" s="25"/>
      <c r="D18" s="20" t="str">
        <f>IF(AND($D$10="No",$D$11="No",$D$12="No",$D$13="No"),"","RAM"&amp;CHAR(10)&amp;"-------------------------"&amp;CHAR(10)&amp;VLOOKUP(SUM(ApplicationDatabaseSize[Total DB Size]), DatabaseServerSpecs[[Total Database Size]:[Total RAM GB]], 3, TRUE)&amp;" GB")</f>
        <v>RAM
-------------------------
8 GB</v>
      </c>
    </row>
    <row r="19" spans="2:4" ht="45" x14ac:dyDescent="0.25">
      <c r="B19" s="29"/>
      <c r="C19" s="25" t="s">
        <v>18</v>
      </c>
      <c r="D19" s="20" t="str">
        <f>IF($D$10="No","","CPU"&amp;CHAR(10)&amp;"-------------------------"&amp;CHAR(10)&amp;"1 Core")</f>
        <v>CPU
-------------------------
1 Core</v>
      </c>
    </row>
    <row r="20" spans="2:4" ht="45" x14ac:dyDescent="0.25">
      <c r="B20" s="29"/>
      <c r="C20" s="25"/>
      <c r="D20" s="20" t="str">
        <f>IF($D$10="No","","RAM"&amp;CHAR(10)&amp;"-------------------------"&amp;CHAR(10)&amp;"4 GB")</f>
        <v>RAM
-------------------------
4 GB</v>
      </c>
    </row>
    <row r="21" spans="2:4" ht="45" x14ac:dyDescent="0.25">
      <c r="B21" s="29"/>
      <c r="C21" s="25" t="s">
        <v>19</v>
      </c>
      <c r="D21" s="20" t="str">
        <f>IF($D$11="No","","CPU"&amp;CHAR(10)&amp;"-------------------------"&amp;CHAR(10)&amp;IF($D$3&gt;39, "12", IF($D$3&gt;19, "8","4"))&amp;" Cores")</f>
        <v>CPU
-------------------------
4 Cores</v>
      </c>
    </row>
    <row r="22" spans="2:4" ht="45" x14ac:dyDescent="0.25">
      <c r="B22" s="29"/>
      <c r="C22" s="25"/>
      <c r="D22" s="20" t="str">
        <f>IF($D$11="No","","RAM"&amp;CHAR(10)&amp;"-------------------------"&amp;CHAR(10)&amp;"8 GB")</f>
        <v>RAM
-------------------------
8 GB</v>
      </c>
    </row>
    <row r="23" spans="2:4" ht="45" x14ac:dyDescent="0.25">
      <c r="B23" s="29"/>
      <c r="C23" s="25" t="s">
        <v>20</v>
      </c>
      <c r="D23" s="20" t="str">
        <f>IF($D$12="No","","CPU"&amp;CHAR(10)&amp;"-------------------------"&amp;CHAR(10)&amp;"4 Cores")</f>
        <v>CPU
-------------------------
4 Cores</v>
      </c>
    </row>
    <row r="24" spans="2:4" ht="45" x14ac:dyDescent="0.25">
      <c r="B24" s="29"/>
      <c r="C24" s="25"/>
      <c r="D24" s="20" t="str">
        <f>IF($D$12="No","","RAM"&amp;CHAR(10)&amp;"-------------------------"&amp;CHAR(10)&amp;IF($D$3&gt;39,"6","4")&amp;" GB")</f>
        <v>RAM
-------------------------
4 GB</v>
      </c>
    </row>
    <row r="25" spans="2:4" ht="45" x14ac:dyDescent="0.25">
      <c r="B25" s="29"/>
      <c r="C25" s="25" t="s">
        <v>21</v>
      </c>
      <c r="D25" s="20" t="str">
        <f>IF($D$13="No","","CPU"&amp;CHAR(10)&amp;"-------------------------"&amp;CHAR(10)&amp;"1 Core")</f>
        <v>CPU
-------------------------
1 Core</v>
      </c>
    </row>
    <row r="26" spans="2:4" ht="45.75" thickBot="1" x14ac:dyDescent="0.3">
      <c r="B26" s="30"/>
      <c r="C26" s="26"/>
      <c r="D26" s="21" t="str">
        <f>IF($D$13="No","","RAM"&amp;CHAR(10)&amp;"-------------------------"&amp;CHAR(10)&amp;"4 GB")</f>
        <v>RAM
-------------------------
4 GB</v>
      </c>
    </row>
  </sheetData>
  <sheetProtection sheet="1" objects="1" scenarios="1"/>
  <mergeCells count="9">
    <mergeCell ref="C25:C26"/>
    <mergeCell ref="B15:B26"/>
    <mergeCell ref="B2:B6"/>
    <mergeCell ref="B8:B9"/>
    <mergeCell ref="B10:B13"/>
    <mergeCell ref="C15:C18"/>
    <mergeCell ref="C19:C20"/>
    <mergeCell ref="C21:C22"/>
    <mergeCell ref="C23:C24"/>
  </mergeCells>
  <dataValidations count="4">
    <dataValidation type="list" allowBlank="1" showInputMessage="1" showErrorMessage="1" sqref="D2" xr:uid="{8700264B-50F8-4460-861C-9617677EBD5C}">
      <formula1>"Pallet, Master Case, Bundle, Pack"</formula1>
    </dataValidation>
    <dataValidation type="whole" allowBlank="1" showInputMessage="1" showErrorMessage="1" sqref="D3" xr:uid="{31F1E08F-04F5-4736-9027-21ABCA6DB391}">
      <formula1>1</formula1>
      <formula2>1000</formula2>
    </dataValidation>
    <dataValidation type="decimal" allowBlank="1" showInputMessage="1" showErrorMessage="1" sqref="D4" xr:uid="{A1E44DD9-1B40-4D14-B18D-5FFF3F01B308}">
      <formula1>0</formula1>
      <formula2>1000</formula2>
    </dataValidation>
    <dataValidation type="list" allowBlank="1" showInputMessage="1" showErrorMessage="1" sqref="D5:D6" xr:uid="{DCCDB999-54CA-40C2-9B43-AEBB9CA34B47}">
      <formula1>"No, Yes"</formula1>
    </dataValidation>
  </dataValidations>
  <pageMargins left="0.7" right="0.7" top="0.75" bottom="0.75" header="0.3" footer="0.3"/>
  <pageSetup orientation="portrait" r:id="rId1"/>
  <ignoredErrors>
    <ignoredError sqref="D12"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2A290-2C07-4034-B89C-0B048A2C7E12}">
  <dimension ref="A1:C11"/>
  <sheetViews>
    <sheetView workbookViewId="0">
      <selection activeCell="C8" sqref="C8"/>
    </sheetView>
  </sheetViews>
  <sheetFormatPr defaultRowHeight="15" x14ac:dyDescent="0.25"/>
  <cols>
    <col min="1" max="1" width="20.5703125" bestFit="1" customWidth="1"/>
    <col min="2" max="2" width="18.42578125" bestFit="1" customWidth="1"/>
    <col min="3" max="3" width="15.5703125" bestFit="1" customWidth="1"/>
  </cols>
  <sheetData>
    <row r="1" spans="1:3" x14ac:dyDescent="0.25">
      <c r="A1" t="s">
        <v>22</v>
      </c>
      <c r="B1" t="s">
        <v>23</v>
      </c>
      <c r="C1" t="s">
        <v>24</v>
      </c>
    </row>
    <row r="2" spans="1:3" x14ac:dyDescent="0.25">
      <c r="A2" t="s">
        <v>12</v>
      </c>
      <c r="B2">
        <v>15</v>
      </c>
      <c r="C2" s="10">
        <f>ROUND($B2*Calculator!$D$3*IF(Calculator!$D$4/Calculator!$D$3&gt;1.5,1.2,IF(Calculator!$D$4/Calculator!$D$3&lt;0.75,0.8,1)), -1)</f>
        <v>70</v>
      </c>
    </row>
    <row r="3" spans="1:3" x14ac:dyDescent="0.25">
      <c r="A3" t="s">
        <v>13</v>
      </c>
      <c r="B3">
        <v>12</v>
      </c>
      <c r="C3" s="10">
        <f>ROUND($B3*Calculator!$D$3*IF(Calculator!$D$4/Calculator!$D$3&gt;1.5,1.2,IF(Calculator!$D$4/Calculator!$D$3&lt;0.75,0.8,1)), -1)</f>
        <v>60</v>
      </c>
    </row>
    <row r="4" spans="1:3" x14ac:dyDescent="0.25">
      <c r="A4" t="s">
        <v>14</v>
      </c>
      <c r="B4">
        <v>5</v>
      </c>
      <c r="C4" s="10">
        <f>ROUND($B4*Calculator!$D$3*IF(Calculator!$D$4/Calculator!$D$3&gt;1.5,1.2,IF(Calculator!$D$4/Calculator!$D$3&lt;0.75,0.8,1)), -1)</f>
        <v>20</v>
      </c>
    </row>
    <row r="5" spans="1:3" x14ac:dyDescent="0.25">
      <c r="A5" t="s">
        <v>15</v>
      </c>
      <c r="B5">
        <v>1</v>
      </c>
      <c r="C5" s="10">
        <f>ROUND($B5*Calculator!$D$3*IF(Calculator!$D$4/Calculator!$D$3&gt;1.5,1.2,IF(Calculator!$D$4/Calculator!$D$3&lt;0.75,0.8,1)), -1)</f>
        <v>0</v>
      </c>
    </row>
    <row r="7" spans="1:3" x14ac:dyDescent="0.25">
      <c r="A7" t="s">
        <v>25</v>
      </c>
      <c r="B7" t="s">
        <v>26</v>
      </c>
      <c r="C7" t="s">
        <v>27</v>
      </c>
    </row>
    <row r="8" spans="1:3" x14ac:dyDescent="0.25">
      <c r="A8">
        <v>0</v>
      </c>
      <c r="B8">
        <v>4</v>
      </c>
      <c r="C8">
        <v>8</v>
      </c>
    </row>
    <row r="9" spans="1:3" x14ac:dyDescent="0.25">
      <c r="A9">
        <v>400</v>
      </c>
      <c r="B9">
        <v>8</v>
      </c>
      <c r="C9">
        <v>20</v>
      </c>
    </row>
    <row r="10" spans="1:3" x14ac:dyDescent="0.25">
      <c r="A10">
        <v>600</v>
      </c>
      <c r="B10">
        <v>12</v>
      </c>
      <c r="C10">
        <v>32</v>
      </c>
    </row>
    <row r="11" spans="1:3" x14ac:dyDescent="0.25">
      <c r="A11">
        <v>1000</v>
      </c>
      <c r="B11">
        <v>16</v>
      </c>
      <c r="C11">
        <v>52</v>
      </c>
    </row>
  </sheetData>
  <pageMargins left="0.7" right="0.7" top="0.75" bottom="0.75" header="0.3" footer="0.3"/>
  <tableParts count="2">
    <tablePart r:id="rId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C7BFB-24B5-49D4-A9FF-63CFC7983DDC}">
  <dimension ref="A3:E93"/>
  <sheetViews>
    <sheetView topLeftCell="A65" workbookViewId="0">
      <selection activeCell="E74" sqref="E74"/>
    </sheetView>
  </sheetViews>
  <sheetFormatPr defaultRowHeight="15" x14ac:dyDescent="0.25"/>
  <cols>
    <col min="1" max="1" width="91.42578125" bestFit="1" customWidth="1"/>
    <col min="2" max="2" width="27" bestFit="1" customWidth="1"/>
    <col min="3" max="3" width="23.140625" bestFit="1" customWidth="1"/>
    <col min="4" max="4" width="23.42578125" bestFit="1" customWidth="1"/>
    <col min="5" max="5" width="20.42578125" bestFit="1" customWidth="1"/>
  </cols>
  <sheetData>
    <row r="3" spans="1:5" x14ac:dyDescent="0.25">
      <c r="A3" s="5" t="s">
        <v>28</v>
      </c>
      <c r="B3" t="s">
        <v>29</v>
      </c>
      <c r="C3" t="s">
        <v>30</v>
      </c>
      <c r="D3" t="s">
        <v>31</v>
      </c>
      <c r="E3" t="s">
        <v>32</v>
      </c>
    </row>
    <row r="4" spans="1:5" x14ac:dyDescent="0.25">
      <c r="A4" s="6"/>
      <c r="B4" s="7">
        <v>2320.25</v>
      </c>
      <c r="C4" s="7">
        <v>2095</v>
      </c>
      <c r="D4" s="7">
        <v>2594</v>
      </c>
      <c r="E4" s="7">
        <v>2633.7142857142858</v>
      </c>
    </row>
    <row r="5" spans="1:5" x14ac:dyDescent="0.25">
      <c r="A5" s="6" t="s">
        <v>33</v>
      </c>
      <c r="B5" s="7" t="e">
        <v>#DIV/0!</v>
      </c>
      <c r="C5" s="7">
        <v>0</v>
      </c>
      <c r="D5" s="7">
        <v>0</v>
      </c>
      <c r="E5" s="7">
        <v>2048</v>
      </c>
    </row>
    <row r="6" spans="1:5" x14ac:dyDescent="0.25">
      <c r="A6" s="6" t="s">
        <v>34</v>
      </c>
      <c r="B6" s="7" t="e">
        <v>#DIV/0!</v>
      </c>
      <c r="C6" s="7">
        <v>0</v>
      </c>
      <c r="D6" s="7">
        <v>0</v>
      </c>
      <c r="E6" s="7">
        <v>2048</v>
      </c>
    </row>
    <row r="7" spans="1:5" x14ac:dyDescent="0.25">
      <c r="A7" s="6" t="s">
        <v>35</v>
      </c>
      <c r="B7" s="7">
        <v>2800</v>
      </c>
      <c r="C7" s="7">
        <v>2800</v>
      </c>
      <c r="D7" s="7">
        <v>2800</v>
      </c>
      <c r="E7" s="7">
        <v>32768</v>
      </c>
    </row>
    <row r="8" spans="1:5" x14ac:dyDescent="0.25">
      <c r="A8" s="6" t="s">
        <v>36</v>
      </c>
      <c r="B8" s="7">
        <v>2095</v>
      </c>
      <c r="C8" s="7">
        <v>2095</v>
      </c>
      <c r="D8" s="7">
        <v>2095</v>
      </c>
      <c r="E8" s="7">
        <v>4096</v>
      </c>
    </row>
    <row r="9" spans="1:5" x14ac:dyDescent="0.25">
      <c r="A9" s="6" t="s">
        <v>37</v>
      </c>
      <c r="B9" s="7">
        <v>2095</v>
      </c>
      <c r="C9" s="7">
        <v>2095</v>
      </c>
      <c r="D9" s="7">
        <v>2095</v>
      </c>
      <c r="E9" s="7">
        <v>6144</v>
      </c>
    </row>
    <row r="10" spans="1:5" x14ac:dyDescent="0.25">
      <c r="A10" s="6" t="s">
        <v>38</v>
      </c>
      <c r="B10" s="7">
        <v>2294.5</v>
      </c>
      <c r="C10" s="7">
        <v>1995</v>
      </c>
      <c r="D10" s="7">
        <v>2893</v>
      </c>
      <c r="E10" s="7">
        <v>5120</v>
      </c>
    </row>
    <row r="11" spans="1:5" x14ac:dyDescent="0.25">
      <c r="A11" s="6" t="s">
        <v>39</v>
      </c>
      <c r="B11" s="7">
        <v>2215.8000000000002</v>
      </c>
      <c r="C11" s="7">
        <v>1995</v>
      </c>
      <c r="D11" s="7">
        <v>2297</v>
      </c>
      <c r="E11" s="7">
        <v>5032.8</v>
      </c>
    </row>
    <row r="12" spans="1:5" x14ac:dyDescent="0.25">
      <c r="A12" s="6" t="s">
        <v>40</v>
      </c>
      <c r="B12" s="7">
        <v>2145</v>
      </c>
      <c r="C12" s="7">
        <v>1995</v>
      </c>
      <c r="D12" s="7">
        <v>2295</v>
      </c>
      <c r="E12" s="7">
        <v>26112</v>
      </c>
    </row>
    <row r="13" spans="1:5" x14ac:dyDescent="0.25">
      <c r="A13" s="6" t="s">
        <v>41</v>
      </c>
      <c r="B13" s="7">
        <v>2161.8888888888887</v>
      </c>
      <c r="C13" s="7">
        <v>2095</v>
      </c>
      <c r="D13" s="7">
        <v>2297</v>
      </c>
      <c r="E13" s="7">
        <v>36400.888888888891</v>
      </c>
    </row>
    <row r="14" spans="1:5" x14ac:dyDescent="0.25">
      <c r="A14" s="6" t="s">
        <v>42</v>
      </c>
      <c r="B14" s="7">
        <v>2095</v>
      </c>
      <c r="C14" s="7">
        <v>2095</v>
      </c>
      <c r="D14" s="7">
        <v>2095</v>
      </c>
      <c r="E14" s="7">
        <v>18432</v>
      </c>
    </row>
    <row r="15" spans="1:5" x14ac:dyDescent="0.25">
      <c r="A15" s="6" t="s">
        <v>43</v>
      </c>
      <c r="B15" s="7">
        <v>2195</v>
      </c>
      <c r="C15" s="7">
        <v>2195</v>
      </c>
      <c r="D15" s="7">
        <v>2195</v>
      </c>
      <c r="E15" s="7">
        <v>6144</v>
      </c>
    </row>
    <row r="16" spans="1:5" x14ac:dyDescent="0.25">
      <c r="A16" s="6" t="s">
        <v>44</v>
      </c>
      <c r="B16" s="7">
        <v>1995</v>
      </c>
      <c r="C16" s="7">
        <v>1995</v>
      </c>
      <c r="D16" s="7">
        <v>1995</v>
      </c>
      <c r="E16" s="7">
        <v>8192</v>
      </c>
    </row>
    <row r="17" spans="1:5" x14ac:dyDescent="0.25">
      <c r="A17" s="6" t="s">
        <v>45</v>
      </c>
      <c r="B17" s="7">
        <v>1995</v>
      </c>
      <c r="C17" s="7">
        <v>1995</v>
      </c>
      <c r="D17" s="7">
        <v>1995</v>
      </c>
      <c r="E17" s="7">
        <v>8192</v>
      </c>
    </row>
    <row r="18" spans="1:5" x14ac:dyDescent="0.25">
      <c r="A18" s="6" t="s">
        <v>46</v>
      </c>
      <c r="B18" s="7">
        <v>2095</v>
      </c>
      <c r="C18" s="7">
        <v>2095</v>
      </c>
      <c r="D18" s="7">
        <v>2095</v>
      </c>
      <c r="E18" s="7">
        <v>4096</v>
      </c>
    </row>
    <row r="19" spans="1:5" x14ac:dyDescent="0.25">
      <c r="A19" s="6" t="s">
        <v>47</v>
      </c>
      <c r="B19" s="7">
        <v>2125.1999999999998</v>
      </c>
      <c r="C19" s="7">
        <v>1995</v>
      </c>
      <c r="D19" s="7">
        <v>2297</v>
      </c>
      <c r="E19" s="7">
        <v>4096</v>
      </c>
    </row>
    <row r="20" spans="1:5" x14ac:dyDescent="0.25">
      <c r="A20" s="6" t="s">
        <v>48</v>
      </c>
      <c r="B20" s="7">
        <v>2195</v>
      </c>
      <c r="C20" s="7">
        <v>2195</v>
      </c>
      <c r="D20" s="7">
        <v>2195</v>
      </c>
      <c r="E20" s="7">
        <v>4096</v>
      </c>
    </row>
    <row r="21" spans="1:5" x14ac:dyDescent="0.25">
      <c r="A21" s="6" t="s">
        <v>49</v>
      </c>
      <c r="B21" s="7">
        <v>2195</v>
      </c>
      <c r="C21" s="7">
        <v>2195</v>
      </c>
      <c r="D21" s="7">
        <v>2195</v>
      </c>
      <c r="E21" s="7">
        <v>4096</v>
      </c>
    </row>
    <row r="22" spans="1:5" x14ac:dyDescent="0.25">
      <c r="A22" s="6" t="s">
        <v>50</v>
      </c>
      <c r="B22" s="7">
        <v>2195</v>
      </c>
      <c r="C22" s="7">
        <v>2195</v>
      </c>
      <c r="D22" s="7">
        <v>2195</v>
      </c>
      <c r="E22" s="7">
        <v>4096</v>
      </c>
    </row>
    <row r="23" spans="1:5" x14ac:dyDescent="0.25">
      <c r="A23" s="6" t="s">
        <v>51</v>
      </c>
      <c r="B23" s="7">
        <v>2195</v>
      </c>
      <c r="C23" s="7">
        <v>2195</v>
      </c>
      <c r="D23" s="7">
        <v>2195</v>
      </c>
      <c r="E23" s="7">
        <v>4096</v>
      </c>
    </row>
    <row r="24" spans="1:5" x14ac:dyDescent="0.25">
      <c r="A24" s="6" t="s">
        <v>52</v>
      </c>
      <c r="B24" s="7">
        <v>2195</v>
      </c>
      <c r="C24" s="7">
        <v>2195</v>
      </c>
      <c r="D24" s="7">
        <v>2195</v>
      </c>
      <c r="E24" s="7">
        <v>4096</v>
      </c>
    </row>
    <row r="25" spans="1:5" x14ac:dyDescent="0.25">
      <c r="A25" s="6" t="s">
        <v>12</v>
      </c>
      <c r="B25" s="7">
        <v>2159.5714285714284</v>
      </c>
      <c r="C25" s="7">
        <v>1995</v>
      </c>
      <c r="D25" s="7">
        <v>2297</v>
      </c>
      <c r="E25" s="7">
        <v>4242.2857142857147</v>
      </c>
    </row>
    <row r="26" spans="1:5" x14ac:dyDescent="0.25">
      <c r="A26" s="6" t="s">
        <v>53</v>
      </c>
      <c r="B26" s="7">
        <v>2095</v>
      </c>
      <c r="C26" s="7">
        <v>2095</v>
      </c>
      <c r="D26" s="7">
        <v>2095</v>
      </c>
      <c r="E26" s="7">
        <v>4096</v>
      </c>
    </row>
    <row r="27" spans="1:5" x14ac:dyDescent="0.25">
      <c r="A27" s="6" t="s">
        <v>54</v>
      </c>
      <c r="B27" s="7">
        <v>2176.375</v>
      </c>
      <c r="C27" s="7">
        <v>1995</v>
      </c>
      <c r="D27" s="7">
        <v>2893</v>
      </c>
      <c r="E27" s="7">
        <v>4352</v>
      </c>
    </row>
    <row r="28" spans="1:5" x14ac:dyDescent="0.25">
      <c r="A28" s="6" t="s">
        <v>55</v>
      </c>
      <c r="B28" s="7">
        <v>2297</v>
      </c>
      <c r="C28" s="7">
        <v>2297</v>
      </c>
      <c r="D28" s="7">
        <v>2297</v>
      </c>
      <c r="E28" s="7">
        <v>4096</v>
      </c>
    </row>
    <row r="29" spans="1:5" x14ac:dyDescent="0.25">
      <c r="A29" s="6" t="s">
        <v>56</v>
      </c>
      <c r="B29" s="7">
        <v>2095</v>
      </c>
      <c r="C29" s="7">
        <v>2095</v>
      </c>
      <c r="D29" s="7">
        <v>2095</v>
      </c>
      <c r="E29" s="7">
        <v>4096</v>
      </c>
    </row>
    <row r="30" spans="1:5" x14ac:dyDescent="0.25">
      <c r="A30" s="6" t="s">
        <v>57</v>
      </c>
      <c r="B30" s="7">
        <v>2297</v>
      </c>
      <c r="C30" s="7">
        <v>2297</v>
      </c>
      <c r="D30" s="7">
        <v>2297</v>
      </c>
      <c r="E30" s="7">
        <v>4096</v>
      </c>
    </row>
    <row r="31" spans="1:5" x14ac:dyDescent="0.25">
      <c r="A31" s="6" t="s">
        <v>58</v>
      </c>
      <c r="B31" s="7">
        <v>2594</v>
      </c>
      <c r="C31" s="7">
        <v>2295</v>
      </c>
      <c r="D31" s="7">
        <v>2893</v>
      </c>
      <c r="E31" s="7">
        <v>40960</v>
      </c>
    </row>
    <row r="32" spans="1:5" x14ac:dyDescent="0.25">
      <c r="A32" s="6" t="s">
        <v>59</v>
      </c>
      <c r="B32" s="7">
        <v>2095</v>
      </c>
      <c r="C32" s="7">
        <v>2095</v>
      </c>
      <c r="D32" s="7">
        <v>2095</v>
      </c>
      <c r="E32" s="7">
        <v>4096</v>
      </c>
    </row>
    <row r="33" spans="1:5" x14ac:dyDescent="0.25">
      <c r="A33" s="6" t="s">
        <v>60</v>
      </c>
      <c r="B33" s="7">
        <v>2195</v>
      </c>
      <c r="C33" s="7">
        <v>2195</v>
      </c>
      <c r="D33" s="7">
        <v>2195</v>
      </c>
      <c r="E33" s="7">
        <v>4096</v>
      </c>
    </row>
    <row r="34" spans="1:5" x14ac:dyDescent="0.25">
      <c r="A34" s="6" t="s">
        <v>61</v>
      </c>
      <c r="B34" s="7" t="e">
        <v>#DIV/0!</v>
      </c>
      <c r="C34" s="7">
        <v>0</v>
      </c>
      <c r="D34" s="7">
        <v>0</v>
      </c>
      <c r="E34" s="7">
        <v>2048</v>
      </c>
    </row>
    <row r="35" spans="1:5" x14ac:dyDescent="0.25">
      <c r="A35" s="6" t="s">
        <v>62</v>
      </c>
      <c r="B35" s="7">
        <v>2195</v>
      </c>
      <c r="C35" s="7">
        <v>2195</v>
      </c>
      <c r="D35" s="7">
        <v>2195</v>
      </c>
      <c r="E35" s="7">
        <v>4096</v>
      </c>
    </row>
    <row r="36" spans="1:5" x14ac:dyDescent="0.25">
      <c r="A36" s="6" t="s">
        <v>63</v>
      </c>
      <c r="B36" s="7">
        <v>2195</v>
      </c>
      <c r="C36" s="7">
        <v>2195</v>
      </c>
      <c r="D36" s="7">
        <v>2195</v>
      </c>
      <c r="E36" s="7">
        <v>4096</v>
      </c>
    </row>
    <row r="37" spans="1:5" x14ac:dyDescent="0.25">
      <c r="A37" s="6" t="s">
        <v>64</v>
      </c>
      <c r="B37" s="7">
        <v>2594</v>
      </c>
      <c r="C37" s="7">
        <v>2594</v>
      </c>
      <c r="D37" s="7">
        <v>2594</v>
      </c>
      <c r="E37" s="7">
        <v>4096</v>
      </c>
    </row>
    <row r="38" spans="1:5" x14ac:dyDescent="0.25">
      <c r="A38" s="6" t="s">
        <v>65</v>
      </c>
      <c r="B38" s="7">
        <v>2400</v>
      </c>
      <c r="C38" s="7">
        <v>2400</v>
      </c>
      <c r="D38" s="7">
        <v>2400</v>
      </c>
      <c r="E38" s="7">
        <v>4096</v>
      </c>
    </row>
    <row r="39" spans="1:5" x14ac:dyDescent="0.25">
      <c r="A39" s="6" t="s">
        <v>66</v>
      </c>
      <c r="B39" s="7">
        <v>2195</v>
      </c>
      <c r="C39" s="7">
        <v>2195</v>
      </c>
      <c r="D39" s="7">
        <v>2195</v>
      </c>
      <c r="E39" s="7">
        <v>4096</v>
      </c>
    </row>
    <row r="40" spans="1:5" x14ac:dyDescent="0.25">
      <c r="A40" s="6" t="s">
        <v>67</v>
      </c>
      <c r="B40" s="7">
        <v>2195</v>
      </c>
      <c r="C40" s="7">
        <v>2195</v>
      </c>
      <c r="D40" s="7">
        <v>2195</v>
      </c>
      <c r="E40" s="7">
        <v>4096</v>
      </c>
    </row>
    <row r="41" spans="1:5" x14ac:dyDescent="0.25">
      <c r="A41" s="6" t="s">
        <v>68</v>
      </c>
      <c r="B41" s="7">
        <v>2195</v>
      </c>
      <c r="C41" s="7">
        <v>2195</v>
      </c>
      <c r="D41" s="7">
        <v>2195</v>
      </c>
      <c r="E41" s="7">
        <v>4096</v>
      </c>
    </row>
    <row r="42" spans="1:5" x14ac:dyDescent="0.25">
      <c r="A42" s="6" t="s">
        <v>69</v>
      </c>
      <c r="B42" s="7">
        <v>2195</v>
      </c>
      <c r="C42" s="7">
        <v>2195</v>
      </c>
      <c r="D42" s="7">
        <v>2195</v>
      </c>
      <c r="E42" s="7">
        <v>4096</v>
      </c>
    </row>
    <row r="43" spans="1:5" x14ac:dyDescent="0.25">
      <c r="A43" s="6" t="s">
        <v>70</v>
      </c>
      <c r="B43" s="7" t="e">
        <v>#DIV/0!</v>
      </c>
      <c r="C43" s="7">
        <v>0</v>
      </c>
      <c r="D43" s="7">
        <v>0</v>
      </c>
      <c r="E43" s="7">
        <v>2048</v>
      </c>
    </row>
    <row r="44" spans="1:5" x14ac:dyDescent="0.25">
      <c r="A44" s="6" t="s">
        <v>71</v>
      </c>
      <c r="B44" s="7">
        <v>2893</v>
      </c>
      <c r="C44" s="7">
        <v>2893</v>
      </c>
      <c r="D44" s="7">
        <v>2893</v>
      </c>
      <c r="E44" s="7">
        <v>4096</v>
      </c>
    </row>
    <row r="45" spans="1:5" x14ac:dyDescent="0.25">
      <c r="A45" s="6" t="s">
        <v>72</v>
      </c>
      <c r="B45" s="7">
        <v>2195</v>
      </c>
      <c r="C45" s="7">
        <v>2195</v>
      </c>
      <c r="D45" s="7">
        <v>2195</v>
      </c>
      <c r="E45" s="7">
        <v>4096</v>
      </c>
    </row>
    <row r="46" spans="1:5" x14ac:dyDescent="0.25">
      <c r="A46" s="6" t="s">
        <v>73</v>
      </c>
      <c r="B46" s="7">
        <v>2601</v>
      </c>
      <c r="C46" s="7">
        <v>2601</v>
      </c>
      <c r="D46" s="7">
        <v>2601</v>
      </c>
      <c r="E46" s="7">
        <v>32768</v>
      </c>
    </row>
    <row r="47" spans="1:5" x14ac:dyDescent="0.25">
      <c r="A47" s="6" t="s">
        <v>74</v>
      </c>
      <c r="B47" s="7">
        <v>2601</v>
      </c>
      <c r="C47" s="7">
        <v>2601</v>
      </c>
      <c r="D47" s="7">
        <v>2601</v>
      </c>
      <c r="E47" s="7">
        <v>32768</v>
      </c>
    </row>
    <row r="48" spans="1:5" x14ac:dyDescent="0.25">
      <c r="A48" s="6" t="s">
        <v>75</v>
      </c>
      <c r="B48" s="7">
        <v>2601</v>
      </c>
      <c r="C48" s="7">
        <v>2601</v>
      </c>
      <c r="D48" s="7">
        <v>2601</v>
      </c>
      <c r="E48" s="7">
        <v>131072</v>
      </c>
    </row>
    <row r="49" spans="1:5" x14ac:dyDescent="0.25">
      <c r="A49" s="6" t="s">
        <v>76</v>
      </c>
      <c r="B49" s="7">
        <v>2601</v>
      </c>
      <c r="C49" s="7">
        <v>2601</v>
      </c>
      <c r="D49" s="7">
        <v>2601</v>
      </c>
      <c r="E49" s="7">
        <v>131072</v>
      </c>
    </row>
    <row r="50" spans="1:5" x14ac:dyDescent="0.25">
      <c r="A50" s="6" t="s">
        <v>77</v>
      </c>
      <c r="B50" s="7">
        <v>2196</v>
      </c>
      <c r="C50" s="7">
        <v>2095</v>
      </c>
      <c r="D50" s="7">
        <v>2297</v>
      </c>
      <c r="E50" s="7">
        <v>4096</v>
      </c>
    </row>
    <row r="51" spans="1:5" x14ac:dyDescent="0.25">
      <c r="A51" s="6" t="s">
        <v>78</v>
      </c>
      <c r="B51" s="7">
        <v>2297</v>
      </c>
      <c r="C51" s="7">
        <v>2297</v>
      </c>
      <c r="D51" s="7">
        <v>2297</v>
      </c>
      <c r="E51" s="7">
        <v>4096</v>
      </c>
    </row>
    <row r="52" spans="1:5" x14ac:dyDescent="0.25">
      <c r="A52" s="6" t="s">
        <v>79</v>
      </c>
      <c r="B52" s="7">
        <v>2196</v>
      </c>
      <c r="C52" s="7">
        <v>2095</v>
      </c>
      <c r="D52" s="7">
        <v>2297</v>
      </c>
      <c r="E52" s="7">
        <v>9216</v>
      </c>
    </row>
    <row r="53" spans="1:5" x14ac:dyDescent="0.25">
      <c r="A53" s="6" t="s">
        <v>80</v>
      </c>
      <c r="B53" s="7">
        <v>2229.6666666666665</v>
      </c>
      <c r="C53" s="7">
        <v>2095</v>
      </c>
      <c r="D53" s="7">
        <v>2297</v>
      </c>
      <c r="E53" s="7">
        <v>8874.6666666666661</v>
      </c>
    </row>
    <row r="54" spans="1:5" x14ac:dyDescent="0.25">
      <c r="A54" s="6" t="s">
        <v>81</v>
      </c>
      <c r="B54" s="7">
        <v>2297</v>
      </c>
      <c r="C54" s="7">
        <v>2297</v>
      </c>
      <c r="D54" s="7">
        <v>2297</v>
      </c>
      <c r="E54" s="7">
        <v>8192</v>
      </c>
    </row>
    <row r="55" spans="1:5" x14ac:dyDescent="0.25">
      <c r="A55" s="6" t="s">
        <v>82</v>
      </c>
      <c r="B55" s="7">
        <v>1995</v>
      </c>
      <c r="C55" s="7">
        <v>1995</v>
      </c>
      <c r="D55" s="7">
        <v>1995</v>
      </c>
      <c r="E55" s="7">
        <v>4096</v>
      </c>
    </row>
    <row r="56" spans="1:5" x14ac:dyDescent="0.25">
      <c r="A56" s="6" t="s">
        <v>83</v>
      </c>
      <c r="B56" s="7">
        <v>2297</v>
      </c>
      <c r="C56" s="7">
        <v>2297</v>
      </c>
      <c r="D56" s="7">
        <v>2297</v>
      </c>
      <c r="E56" s="7">
        <v>27306.666666666668</v>
      </c>
    </row>
    <row r="57" spans="1:5" x14ac:dyDescent="0.25">
      <c r="A57" s="6" t="s">
        <v>84</v>
      </c>
      <c r="B57" s="7">
        <v>2195</v>
      </c>
      <c r="C57" s="7">
        <v>2195</v>
      </c>
      <c r="D57" s="7">
        <v>2195</v>
      </c>
      <c r="E57" s="7">
        <v>4096</v>
      </c>
    </row>
    <row r="58" spans="1:5" x14ac:dyDescent="0.25">
      <c r="A58" s="6" t="s">
        <v>85</v>
      </c>
      <c r="B58" s="7">
        <v>2195</v>
      </c>
      <c r="C58" s="7">
        <v>2195</v>
      </c>
      <c r="D58" s="7">
        <v>2195</v>
      </c>
      <c r="E58" s="7">
        <v>32768</v>
      </c>
    </row>
    <row r="59" spans="1:5" x14ac:dyDescent="0.25">
      <c r="A59" s="6" t="s">
        <v>86</v>
      </c>
      <c r="B59" s="7">
        <v>2195</v>
      </c>
      <c r="C59" s="7">
        <v>2195</v>
      </c>
      <c r="D59" s="7">
        <v>2195</v>
      </c>
      <c r="E59" s="7">
        <v>32768</v>
      </c>
    </row>
    <row r="60" spans="1:5" x14ac:dyDescent="0.25">
      <c r="A60" s="6" t="s">
        <v>87</v>
      </c>
      <c r="B60" s="7">
        <v>2594</v>
      </c>
      <c r="C60" s="7">
        <v>2594</v>
      </c>
      <c r="D60" s="7">
        <v>2594</v>
      </c>
      <c r="E60" s="7">
        <v>4096</v>
      </c>
    </row>
    <row r="61" spans="1:5" x14ac:dyDescent="0.25">
      <c r="A61" s="6" t="s">
        <v>88</v>
      </c>
      <c r="B61" s="7">
        <v>2095</v>
      </c>
      <c r="C61" s="7">
        <v>2095</v>
      </c>
      <c r="D61" s="7">
        <v>2095</v>
      </c>
      <c r="E61" s="7">
        <v>32768</v>
      </c>
    </row>
    <row r="62" spans="1:5" x14ac:dyDescent="0.25">
      <c r="A62" s="6" t="s">
        <v>89</v>
      </c>
      <c r="B62" s="7">
        <v>2195</v>
      </c>
      <c r="C62" s="7">
        <v>2195</v>
      </c>
      <c r="D62" s="7">
        <v>2195</v>
      </c>
      <c r="E62" s="7">
        <v>53248</v>
      </c>
    </row>
    <row r="63" spans="1:5" x14ac:dyDescent="0.25">
      <c r="A63" s="6" t="s">
        <v>90</v>
      </c>
      <c r="B63" s="7">
        <v>2195</v>
      </c>
      <c r="C63" s="7">
        <v>2195</v>
      </c>
      <c r="D63" s="7">
        <v>2195</v>
      </c>
      <c r="E63" s="7">
        <v>53248</v>
      </c>
    </row>
    <row r="64" spans="1:5" x14ac:dyDescent="0.25">
      <c r="A64" s="6" t="s">
        <v>91</v>
      </c>
      <c r="B64" s="7">
        <v>2195</v>
      </c>
      <c r="C64" s="7">
        <v>2195</v>
      </c>
      <c r="D64" s="7">
        <v>2195</v>
      </c>
      <c r="E64" s="7">
        <v>24576</v>
      </c>
    </row>
    <row r="65" spans="1:5" x14ac:dyDescent="0.25">
      <c r="A65" s="6" t="s">
        <v>92</v>
      </c>
      <c r="B65" s="7">
        <v>2195</v>
      </c>
      <c r="C65" s="7">
        <v>2195</v>
      </c>
      <c r="D65" s="7">
        <v>2195</v>
      </c>
      <c r="E65" s="7">
        <v>24576</v>
      </c>
    </row>
    <row r="66" spans="1:5" x14ac:dyDescent="0.25">
      <c r="A66" s="6" t="s">
        <v>93</v>
      </c>
      <c r="B66" s="7">
        <v>2195</v>
      </c>
      <c r="C66" s="7">
        <v>2195</v>
      </c>
      <c r="D66" s="7">
        <v>2195</v>
      </c>
      <c r="E66" s="7">
        <v>24576</v>
      </c>
    </row>
    <row r="67" spans="1:5" x14ac:dyDescent="0.25">
      <c r="A67" s="6" t="s">
        <v>94</v>
      </c>
      <c r="B67" s="7">
        <v>2095</v>
      </c>
      <c r="C67" s="7">
        <v>2095</v>
      </c>
      <c r="D67" s="7">
        <v>2095</v>
      </c>
      <c r="E67" s="7">
        <v>4096</v>
      </c>
    </row>
    <row r="68" spans="1:5" x14ac:dyDescent="0.25">
      <c r="A68" s="6" t="s">
        <v>95</v>
      </c>
      <c r="B68" s="7">
        <v>2095</v>
      </c>
      <c r="C68" s="7">
        <v>2095</v>
      </c>
      <c r="D68" s="7">
        <v>2095</v>
      </c>
      <c r="E68" s="7">
        <v>4096</v>
      </c>
    </row>
    <row r="69" spans="1:5" x14ac:dyDescent="0.25">
      <c r="A69" s="6" t="s">
        <v>96</v>
      </c>
      <c r="B69" s="7">
        <v>2328</v>
      </c>
      <c r="C69" s="7">
        <v>2295</v>
      </c>
      <c r="D69" s="7">
        <v>2394</v>
      </c>
      <c r="E69" s="7">
        <v>8192</v>
      </c>
    </row>
    <row r="70" spans="1:5" x14ac:dyDescent="0.25">
      <c r="A70" s="6" t="s">
        <v>97</v>
      </c>
      <c r="B70" s="7">
        <v>2095</v>
      </c>
      <c r="C70" s="7">
        <v>2095</v>
      </c>
      <c r="D70" s="7">
        <v>2095</v>
      </c>
      <c r="E70" s="7">
        <v>20480</v>
      </c>
    </row>
    <row r="71" spans="1:5" x14ac:dyDescent="0.25">
      <c r="A71" s="6" t="s">
        <v>98</v>
      </c>
      <c r="B71" s="7">
        <v>2195</v>
      </c>
      <c r="C71" s="7">
        <v>2195</v>
      </c>
      <c r="D71" s="7">
        <v>2195</v>
      </c>
      <c r="E71" s="7">
        <v>20480</v>
      </c>
    </row>
    <row r="72" spans="1:5" x14ac:dyDescent="0.25">
      <c r="A72" s="6" t="s">
        <v>99</v>
      </c>
      <c r="B72" s="7">
        <v>2095</v>
      </c>
      <c r="C72" s="7">
        <v>2095</v>
      </c>
      <c r="D72" s="7">
        <v>2095</v>
      </c>
      <c r="E72" s="7">
        <v>20480</v>
      </c>
    </row>
    <row r="73" spans="1:5" x14ac:dyDescent="0.25">
      <c r="A73" s="6" t="s">
        <v>100</v>
      </c>
      <c r="B73" s="7">
        <v>2195</v>
      </c>
      <c r="C73" s="7">
        <v>2195</v>
      </c>
      <c r="D73" s="7">
        <v>2195</v>
      </c>
      <c r="E73" s="7">
        <v>20480</v>
      </c>
    </row>
    <row r="74" spans="1:5" x14ac:dyDescent="0.25">
      <c r="A74" s="6" t="s">
        <v>101</v>
      </c>
      <c r="B74" s="7">
        <v>2095</v>
      </c>
      <c r="C74" s="7">
        <v>2095</v>
      </c>
      <c r="D74" s="7">
        <v>2095</v>
      </c>
      <c r="E74" s="7">
        <v>8192</v>
      </c>
    </row>
    <row r="75" spans="1:5" x14ac:dyDescent="0.25">
      <c r="A75" s="6" t="s">
        <v>102</v>
      </c>
      <c r="B75" s="7">
        <v>2095</v>
      </c>
      <c r="C75" s="7">
        <v>2095</v>
      </c>
      <c r="D75" s="7">
        <v>2095</v>
      </c>
      <c r="E75" s="7">
        <v>8192</v>
      </c>
    </row>
    <row r="76" spans="1:5" x14ac:dyDescent="0.25">
      <c r="A76" s="6" t="s">
        <v>103</v>
      </c>
      <c r="B76" s="7">
        <v>2295</v>
      </c>
      <c r="C76" s="7">
        <v>2295</v>
      </c>
      <c r="D76" s="7">
        <v>2295</v>
      </c>
      <c r="E76" s="7">
        <v>32768</v>
      </c>
    </row>
    <row r="77" spans="1:5" x14ac:dyDescent="0.25">
      <c r="A77" s="6" t="s">
        <v>13</v>
      </c>
      <c r="B77" s="7">
        <v>2152.4285714285716</v>
      </c>
      <c r="C77" s="7">
        <v>1995</v>
      </c>
      <c r="D77" s="7">
        <v>2297</v>
      </c>
      <c r="E77" s="7">
        <v>7749.7142857142853</v>
      </c>
    </row>
    <row r="78" spans="1:5" x14ac:dyDescent="0.25">
      <c r="A78" s="6" t="s">
        <v>104</v>
      </c>
      <c r="B78" s="7">
        <v>2095</v>
      </c>
      <c r="C78" s="7">
        <v>2095</v>
      </c>
      <c r="D78" s="7">
        <v>2095</v>
      </c>
      <c r="E78" s="7">
        <v>8192</v>
      </c>
    </row>
    <row r="79" spans="1:5" x14ac:dyDescent="0.25">
      <c r="A79" s="6" t="s">
        <v>105</v>
      </c>
      <c r="B79" s="7">
        <v>2095</v>
      </c>
      <c r="C79" s="7">
        <v>2095</v>
      </c>
      <c r="D79" s="7">
        <v>2095</v>
      </c>
      <c r="E79" s="7">
        <v>8192</v>
      </c>
    </row>
    <row r="80" spans="1:5" x14ac:dyDescent="0.25">
      <c r="A80" s="6" t="s">
        <v>106</v>
      </c>
      <c r="B80" s="7">
        <v>2235.1999999999998</v>
      </c>
      <c r="C80" s="7">
        <v>1995</v>
      </c>
      <c r="D80" s="7">
        <v>2893</v>
      </c>
      <c r="E80" s="7">
        <v>7577.6</v>
      </c>
    </row>
    <row r="81" spans="1:5" x14ac:dyDescent="0.25">
      <c r="A81" s="6" t="s">
        <v>107</v>
      </c>
      <c r="B81" s="7">
        <v>2095</v>
      </c>
      <c r="C81" s="7">
        <v>2095</v>
      </c>
      <c r="D81" s="7">
        <v>2095</v>
      </c>
      <c r="E81" s="7">
        <v>20480</v>
      </c>
    </row>
    <row r="82" spans="1:5" x14ac:dyDescent="0.25">
      <c r="A82" s="6" t="s">
        <v>108</v>
      </c>
      <c r="B82" s="7">
        <v>1995</v>
      </c>
      <c r="C82" s="7">
        <v>1995</v>
      </c>
      <c r="D82" s="7">
        <v>1995</v>
      </c>
      <c r="E82" s="7">
        <v>40960</v>
      </c>
    </row>
    <row r="83" spans="1:5" x14ac:dyDescent="0.25">
      <c r="A83" s="6" t="s">
        <v>109</v>
      </c>
      <c r="B83" s="7">
        <v>2195</v>
      </c>
      <c r="C83" s="7">
        <v>2195</v>
      </c>
      <c r="D83" s="7">
        <v>2195</v>
      </c>
      <c r="E83" s="7">
        <v>8192</v>
      </c>
    </row>
    <row r="84" spans="1:5" x14ac:dyDescent="0.25">
      <c r="A84" s="6" t="s">
        <v>110</v>
      </c>
      <c r="B84" s="7">
        <v>2195</v>
      </c>
      <c r="C84" s="7">
        <v>2195</v>
      </c>
      <c r="D84" s="7">
        <v>2195</v>
      </c>
      <c r="E84" s="7">
        <v>8192</v>
      </c>
    </row>
    <row r="85" spans="1:5" x14ac:dyDescent="0.25">
      <c r="A85" s="6" t="s">
        <v>111</v>
      </c>
      <c r="B85" s="7">
        <v>2095</v>
      </c>
      <c r="C85" s="7">
        <v>1995</v>
      </c>
      <c r="D85" s="7">
        <v>2195</v>
      </c>
      <c r="E85" s="7">
        <v>4096</v>
      </c>
    </row>
    <row r="86" spans="1:5" x14ac:dyDescent="0.25">
      <c r="A86" s="6" t="s">
        <v>112</v>
      </c>
      <c r="B86" s="7">
        <v>2195</v>
      </c>
      <c r="C86" s="7">
        <v>2195</v>
      </c>
      <c r="D86" s="7">
        <v>2195</v>
      </c>
      <c r="E86" s="7">
        <v>4096</v>
      </c>
    </row>
    <row r="87" spans="1:5" x14ac:dyDescent="0.25">
      <c r="A87" s="6" t="s">
        <v>113</v>
      </c>
      <c r="B87" s="7">
        <v>2095</v>
      </c>
      <c r="C87" s="7">
        <v>2095</v>
      </c>
      <c r="D87" s="7">
        <v>2095</v>
      </c>
      <c r="E87" s="7">
        <v>4096</v>
      </c>
    </row>
    <row r="88" spans="1:5" x14ac:dyDescent="0.25">
      <c r="A88" s="6" t="s">
        <v>114</v>
      </c>
      <c r="B88" s="7">
        <v>2195</v>
      </c>
      <c r="C88" s="7">
        <v>2195</v>
      </c>
      <c r="D88" s="7">
        <v>2195</v>
      </c>
      <c r="E88" s="7">
        <v>8192</v>
      </c>
    </row>
    <row r="89" spans="1:5" x14ac:dyDescent="0.25">
      <c r="A89" s="6" t="s">
        <v>115</v>
      </c>
      <c r="B89" s="7">
        <v>2195</v>
      </c>
      <c r="C89" s="7">
        <v>2195</v>
      </c>
      <c r="D89" s="7">
        <v>2195</v>
      </c>
      <c r="E89" s="7">
        <v>8192</v>
      </c>
    </row>
    <row r="90" spans="1:5" x14ac:dyDescent="0.25">
      <c r="A90" s="6" t="s">
        <v>116</v>
      </c>
      <c r="B90" s="7">
        <v>2095</v>
      </c>
      <c r="C90" s="7">
        <v>1995</v>
      </c>
      <c r="D90" s="7">
        <v>2195</v>
      </c>
      <c r="E90" s="7">
        <v>8192</v>
      </c>
    </row>
    <row r="91" spans="1:5" x14ac:dyDescent="0.25">
      <c r="A91" s="6" t="s">
        <v>117</v>
      </c>
      <c r="B91" s="7">
        <v>2095</v>
      </c>
      <c r="C91" s="7">
        <v>1995</v>
      </c>
      <c r="D91" s="7">
        <v>2195</v>
      </c>
      <c r="E91" s="7">
        <v>8192</v>
      </c>
    </row>
    <row r="92" spans="1:5" x14ac:dyDescent="0.25">
      <c r="A92" s="6" t="s">
        <v>118</v>
      </c>
      <c r="B92" s="7">
        <v>2594</v>
      </c>
      <c r="C92" s="7">
        <v>2594</v>
      </c>
      <c r="D92" s="7">
        <v>2594</v>
      </c>
      <c r="E92" s="7">
        <v>16384</v>
      </c>
    </row>
    <row r="93" spans="1:5" x14ac:dyDescent="0.25">
      <c r="A93" s="6" t="s">
        <v>119</v>
      </c>
      <c r="B93" s="7">
        <v>2198.4663212435235</v>
      </c>
      <c r="C93" s="7">
        <v>1995</v>
      </c>
      <c r="D93" s="7">
        <v>2893</v>
      </c>
      <c r="E93" s="7">
        <v>11927.133004926109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04"/>
  <sheetViews>
    <sheetView workbookViewId="0">
      <pane ySplit="1" topLeftCell="A2" activePane="bottomLeft" state="frozen"/>
      <selection pane="bottomLeft" activeCell="A2" sqref="A2"/>
    </sheetView>
  </sheetViews>
  <sheetFormatPr defaultRowHeight="196.5" customHeight="1" x14ac:dyDescent="0.25"/>
  <cols>
    <col min="1" max="1" width="21.85546875" style="3" customWidth="1"/>
    <col min="2" max="2" width="23" style="3" customWidth="1"/>
    <col min="3" max="4" width="10" style="3" customWidth="1"/>
    <col min="5" max="5" width="14" style="3" customWidth="1"/>
    <col min="6" max="6" width="15.140625" style="3" customWidth="1"/>
    <col min="7" max="7" width="18" customWidth="1"/>
    <col min="8" max="8" width="13" style="3" customWidth="1"/>
    <col min="9" max="9" width="16.85546875" bestFit="1" customWidth="1"/>
    <col min="10" max="10" width="12.42578125" bestFit="1" customWidth="1"/>
    <col min="11" max="11" width="10" style="3" customWidth="1"/>
    <col min="12" max="12" width="15" customWidth="1"/>
    <col min="13" max="13" width="14.85546875" style="3" customWidth="1"/>
    <col min="14" max="14" width="15" customWidth="1"/>
    <col min="15" max="15" width="18" style="3" customWidth="1"/>
    <col min="16" max="16" width="10" customWidth="1"/>
    <col min="17" max="17" width="30.28515625" style="3" customWidth="1"/>
    <col min="18" max="18" width="15.7109375" style="3" customWidth="1"/>
    <col min="19" max="19" width="17" style="3" customWidth="1"/>
  </cols>
  <sheetData>
    <row r="1" spans="1:19" ht="15" x14ac:dyDescent="0.25">
      <c r="A1" s="4" t="s">
        <v>120</v>
      </c>
      <c r="B1" s="4" t="s">
        <v>121</v>
      </c>
      <c r="C1" s="4" t="s">
        <v>122</v>
      </c>
      <c r="D1" s="4" t="s">
        <v>123</v>
      </c>
      <c r="E1" s="4" t="s">
        <v>124</v>
      </c>
      <c r="F1" s="4" t="s">
        <v>125</v>
      </c>
      <c r="G1" s="4" t="s">
        <v>126</v>
      </c>
      <c r="H1" s="4" t="s">
        <v>127</v>
      </c>
      <c r="I1" s="4" t="s">
        <v>128</v>
      </c>
      <c r="J1" s="4" t="s">
        <v>129</v>
      </c>
      <c r="K1" s="4" t="s">
        <v>130</v>
      </c>
      <c r="L1" s="4" t="s">
        <v>131</v>
      </c>
      <c r="M1" s="4" t="s">
        <v>132</v>
      </c>
      <c r="N1" s="4" t="s">
        <v>133</v>
      </c>
      <c r="O1" s="4" t="s">
        <v>134</v>
      </c>
      <c r="P1" s="4" t="s">
        <v>135</v>
      </c>
      <c r="Q1" s="4" t="s">
        <v>136</v>
      </c>
      <c r="R1" s="4" t="s">
        <v>137</v>
      </c>
      <c r="S1" s="4" t="s">
        <v>138</v>
      </c>
    </row>
    <row r="2" spans="1:19" ht="181.5" customHeight="1" x14ac:dyDescent="0.25">
      <c r="A2" s="3" t="s">
        <v>139</v>
      </c>
      <c r="B2" s="3" t="s">
        <v>97</v>
      </c>
      <c r="C2" s="3" t="s">
        <v>140</v>
      </c>
      <c r="D2" s="3" t="s">
        <v>101</v>
      </c>
      <c r="E2" s="3" t="s">
        <v>141</v>
      </c>
      <c r="F2" s="3" t="s">
        <v>142</v>
      </c>
      <c r="G2" s="3" t="s">
        <v>143</v>
      </c>
      <c r="H2" s="3" t="s">
        <v>144</v>
      </c>
      <c r="I2" s="2">
        <v>4</v>
      </c>
      <c r="J2" s="2">
        <v>1</v>
      </c>
      <c r="K2" s="3" t="s">
        <v>145</v>
      </c>
      <c r="L2" s="1">
        <v>2095</v>
      </c>
      <c r="M2" s="3" t="s">
        <v>146</v>
      </c>
      <c r="N2" s="1">
        <v>345</v>
      </c>
      <c r="O2" s="3" t="s">
        <v>147</v>
      </c>
      <c r="P2" s="2">
        <v>8192</v>
      </c>
      <c r="Q2" s="3" t="s">
        <v>148</v>
      </c>
      <c r="R2" s="3" t="s">
        <v>149</v>
      </c>
      <c r="S2" s="3" t="s">
        <v>150</v>
      </c>
    </row>
    <row r="3" spans="1:19" ht="196.5" customHeight="1" x14ac:dyDescent="0.25">
      <c r="A3" s="3" t="s">
        <v>151</v>
      </c>
      <c r="B3" s="3" t="s">
        <v>99</v>
      </c>
      <c r="C3" s="3" t="s">
        <v>140</v>
      </c>
      <c r="D3" s="3" t="s">
        <v>102</v>
      </c>
      <c r="E3" s="3" t="s">
        <v>141</v>
      </c>
      <c r="F3" s="3" t="s">
        <v>142</v>
      </c>
      <c r="G3" s="3" t="s">
        <v>143</v>
      </c>
      <c r="H3" s="3" t="s">
        <v>152</v>
      </c>
      <c r="I3" s="2">
        <v>4</v>
      </c>
      <c r="J3" s="2">
        <v>1</v>
      </c>
      <c r="K3" s="3" t="s">
        <v>145</v>
      </c>
      <c r="L3" s="1">
        <v>2095</v>
      </c>
      <c r="M3" s="3" t="s">
        <v>146</v>
      </c>
      <c r="N3" s="1">
        <v>345</v>
      </c>
      <c r="O3" s="3" t="s">
        <v>153</v>
      </c>
      <c r="P3" s="2">
        <v>8192</v>
      </c>
      <c r="Q3" s="3" t="s">
        <v>148</v>
      </c>
      <c r="R3" s="3" t="s">
        <v>154</v>
      </c>
      <c r="S3" s="3" t="s">
        <v>155</v>
      </c>
    </row>
    <row r="4" spans="1:19" ht="196.5" customHeight="1" x14ac:dyDescent="0.25">
      <c r="A4" s="3" t="s">
        <v>156</v>
      </c>
      <c r="B4" s="3" t="s">
        <v>157</v>
      </c>
      <c r="C4" s="3" t="s">
        <v>140</v>
      </c>
      <c r="D4" s="3" t="s">
        <v>95</v>
      </c>
      <c r="E4" s="3" t="s">
        <v>158</v>
      </c>
      <c r="F4" s="3" t="s">
        <v>142</v>
      </c>
      <c r="G4" s="3" t="s">
        <v>143</v>
      </c>
      <c r="H4" s="3" t="s">
        <v>152</v>
      </c>
      <c r="I4" s="2">
        <v>4</v>
      </c>
      <c r="J4" s="2">
        <v>1</v>
      </c>
      <c r="K4" s="3" t="s">
        <v>145</v>
      </c>
      <c r="L4" s="1">
        <v>2095</v>
      </c>
      <c r="M4" s="3" t="s">
        <v>146</v>
      </c>
      <c r="N4" s="1">
        <v>130</v>
      </c>
      <c r="O4" s="3" t="s">
        <v>159</v>
      </c>
      <c r="P4" s="2">
        <v>4096</v>
      </c>
      <c r="Q4" s="3" t="s">
        <v>160</v>
      </c>
      <c r="R4" s="3" t="s">
        <v>161</v>
      </c>
      <c r="S4" s="3" t="s">
        <v>162</v>
      </c>
    </row>
    <row r="5" spans="1:19" ht="196.5" customHeight="1" x14ac:dyDescent="0.25">
      <c r="A5" s="3" t="s">
        <v>163</v>
      </c>
      <c r="B5" s="3" t="s">
        <v>94</v>
      </c>
      <c r="C5" s="3" t="s">
        <v>140</v>
      </c>
      <c r="D5" s="3" t="s">
        <v>47</v>
      </c>
      <c r="E5" s="3" t="s">
        <v>158</v>
      </c>
      <c r="F5" s="3" t="s">
        <v>142</v>
      </c>
      <c r="G5" s="3" t="s">
        <v>143</v>
      </c>
      <c r="H5" s="3" t="s">
        <v>144</v>
      </c>
      <c r="I5" s="2">
        <v>4</v>
      </c>
      <c r="J5" s="2">
        <v>1</v>
      </c>
      <c r="K5" s="3" t="s">
        <v>145</v>
      </c>
      <c r="L5" s="1">
        <v>2095</v>
      </c>
      <c r="M5" s="3" t="s">
        <v>146</v>
      </c>
      <c r="N5" s="1">
        <v>130</v>
      </c>
      <c r="O5" s="3" t="s">
        <v>164</v>
      </c>
      <c r="P5" s="2">
        <v>4096</v>
      </c>
      <c r="Q5" s="3" t="s">
        <v>165</v>
      </c>
      <c r="R5" s="3" t="s">
        <v>166</v>
      </c>
      <c r="S5" s="3" t="s">
        <v>167</v>
      </c>
    </row>
    <row r="6" spans="1:19" ht="196.5" customHeight="1" x14ac:dyDescent="0.25">
      <c r="A6" s="3" t="s">
        <v>168</v>
      </c>
      <c r="B6" s="3" t="s">
        <v>169</v>
      </c>
      <c r="C6" s="3" t="s">
        <v>140</v>
      </c>
      <c r="D6" s="3" t="s">
        <v>54</v>
      </c>
      <c r="E6" s="3" t="s">
        <v>158</v>
      </c>
      <c r="F6" s="3" t="s">
        <v>142</v>
      </c>
      <c r="G6" s="3" t="s">
        <v>143</v>
      </c>
      <c r="H6" s="3" t="s">
        <v>144</v>
      </c>
      <c r="I6" s="2">
        <v>4</v>
      </c>
      <c r="J6" s="2">
        <v>1</v>
      </c>
      <c r="K6" s="3" t="s">
        <v>145</v>
      </c>
      <c r="L6" s="1">
        <v>2095</v>
      </c>
      <c r="M6" s="3" t="s">
        <v>146</v>
      </c>
      <c r="N6" s="1">
        <v>130</v>
      </c>
      <c r="O6" s="3" t="s">
        <v>170</v>
      </c>
      <c r="P6" s="2">
        <v>4096</v>
      </c>
      <c r="Q6" s="3" t="s">
        <v>165</v>
      </c>
      <c r="R6" s="3" t="s">
        <v>171</v>
      </c>
      <c r="S6" s="3" t="s">
        <v>172</v>
      </c>
    </row>
    <row r="7" spans="1:19" ht="196.5" customHeight="1" x14ac:dyDescent="0.25">
      <c r="A7" s="3" t="s">
        <v>173</v>
      </c>
      <c r="B7" s="3" t="s">
        <v>174</v>
      </c>
      <c r="C7" s="3" t="s">
        <v>140</v>
      </c>
      <c r="D7" s="3" t="s">
        <v>46</v>
      </c>
      <c r="E7" s="3" t="s">
        <v>158</v>
      </c>
      <c r="F7" s="3" t="s">
        <v>142</v>
      </c>
      <c r="G7" s="3" t="s">
        <v>143</v>
      </c>
      <c r="H7" s="3" t="s">
        <v>152</v>
      </c>
      <c r="I7" s="2">
        <v>4</v>
      </c>
      <c r="J7" s="2">
        <v>1</v>
      </c>
      <c r="K7" s="3" t="s">
        <v>145</v>
      </c>
      <c r="L7" s="1">
        <v>2095</v>
      </c>
      <c r="M7" s="3" t="s">
        <v>146</v>
      </c>
      <c r="N7" s="1">
        <v>130</v>
      </c>
      <c r="O7" s="3" t="s">
        <v>175</v>
      </c>
      <c r="P7" s="2">
        <v>4096</v>
      </c>
      <c r="Q7" s="3" t="s">
        <v>176</v>
      </c>
      <c r="R7" s="3" t="s">
        <v>177</v>
      </c>
      <c r="S7" s="3" t="s">
        <v>178</v>
      </c>
    </row>
    <row r="8" spans="1:19" ht="196.5" customHeight="1" x14ac:dyDescent="0.25">
      <c r="A8" s="3" t="s">
        <v>179</v>
      </c>
      <c r="B8" s="3" t="s">
        <v>97</v>
      </c>
      <c r="C8" s="3" t="s">
        <v>140</v>
      </c>
      <c r="D8" s="3" t="s">
        <v>41</v>
      </c>
      <c r="E8" s="3" t="s">
        <v>141</v>
      </c>
      <c r="F8" s="3" t="s">
        <v>180</v>
      </c>
      <c r="G8" s="3" t="s">
        <v>143</v>
      </c>
      <c r="H8" s="3" t="s">
        <v>152</v>
      </c>
      <c r="I8" s="2">
        <v>8</v>
      </c>
      <c r="J8" s="2">
        <v>1</v>
      </c>
      <c r="K8" s="3" t="s">
        <v>145</v>
      </c>
      <c r="L8" s="1">
        <v>2095</v>
      </c>
      <c r="M8" s="3" t="s">
        <v>146</v>
      </c>
      <c r="N8" s="1">
        <v>455</v>
      </c>
      <c r="O8" s="3" t="s">
        <v>181</v>
      </c>
      <c r="P8" s="2">
        <v>20408</v>
      </c>
      <c r="Q8" s="3" t="s">
        <v>182</v>
      </c>
      <c r="R8" s="3" t="s">
        <v>183</v>
      </c>
      <c r="S8" s="3" t="s">
        <v>184</v>
      </c>
    </row>
    <row r="9" spans="1:19" ht="196.5" customHeight="1" x14ac:dyDescent="0.25">
      <c r="A9" s="3" t="s">
        <v>185</v>
      </c>
      <c r="B9" s="3" t="s">
        <v>99</v>
      </c>
      <c r="C9" s="3" t="s">
        <v>140</v>
      </c>
      <c r="D9" s="3" t="s">
        <v>41</v>
      </c>
      <c r="E9" s="3" t="s">
        <v>141</v>
      </c>
      <c r="F9" s="3" t="s">
        <v>180</v>
      </c>
      <c r="G9" s="3" t="s">
        <v>143</v>
      </c>
      <c r="H9" s="3" t="s">
        <v>152</v>
      </c>
      <c r="I9" s="2">
        <v>8</v>
      </c>
      <c r="J9" s="2">
        <v>1</v>
      </c>
      <c r="K9" s="3" t="s">
        <v>145</v>
      </c>
      <c r="L9" s="1">
        <v>2095</v>
      </c>
      <c r="M9" s="3" t="s">
        <v>146</v>
      </c>
      <c r="N9" s="1">
        <v>455</v>
      </c>
      <c r="O9" s="3" t="s">
        <v>186</v>
      </c>
      <c r="P9" s="2">
        <v>20480</v>
      </c>
      <c r="Q9" s="3" t="s">
        <v>182</v>
      </c>
      <c r="R9" s="3" t="s">
        <v>187</v>
      </c>
      <c r="S9" s="3" t="s">
        <v>188</v>
      </c>
    </row>
    <row r="10" spans="1:19" ht="196.5" customHeight="1" x14ac:dyDescent="0.25">
      <c r="A10" s="3" t="s">
        <v>189</v>
      </c>
      <c r="B10" s="3" t="s">
        <v>190</v>
      </c>
      <c r="C10" s="3" t="s">
        <v>140</v>
      </c>
      <c r="D10" s="3" t="s">
        <v>46</v>
      </c>
      <c r="E10" s="3" t="s">
        <v>158</v>
      </c>
      <c r="F10" s="3" t="s">
        <v>180</v>
      </c>
      <c r="G10" s="3" t="s">
        <v>143</v>
      </c>
      <c r="H10" s="3" t="s">
        <v>152</v>
      </c>
      <c r="I10" s="2">
        <v>4</v>
      </c>
      <c r="J10" s="2">
        <v>1</v>
      </c>
      <c r="K10" s="3" t="s">
        <v>145</v>
      </c>
      <c r="L10" s="1">
        <v>2095</v>
      </c>
      <c r="M10" s="3" t="s">
        <v>146</v>
      </c>
      <c r="N10" s="1">
        <v>125</v>
      </c>
      <c r="O10" s="3" t="s">
        <v>191</v>
      </c>
      <c r="P10" s="2">
        <v>4096</v>
      </c>
      <c r="Q10" s="3" t="s">
        <v>165</v>
      </c>
      <c r="R10" s="3" t="s">
        <v>192</v>
      </c>
      <c r="S10" s="3" t="s">
        <v>193</v>
      </c>
    </row>
    <row r="11" spans="1:19" ht="196.5" customHeight="1" x14ac:dyDescent="0.25">
      <c r="A11" s="3" t="s">
        <v>194</v>
      </c>
      <c r="B11" s="3" t="s">
        <v>195</v>
      </c>
      <c r="C11" s="3" t="s">
        <v>140</v>
      </c>
      <c r="D11" s="3" t="s">
        <v>12</v>
      </c>
      <c r="E11" s="3" t="s">
        <v>158</v>
      </c>
      <c r="F11" s="3" t="s">
        <v>180</v>
      </c>
      <c r="G11" s="3" t="s">
        <v>143</v>
      </c>
      <c r="H11" s="3" t="s">
        <v>152</v>
      </c>
      <c r="I11" s="2">
        <v>4</v>
      </c>
      <c r="J11" s="2">
        <v>1</v>
      </c>
      <c r="K11" s="3" t="s">
        <v>145</v>
      </c>
      <c r="L11" s="1">
        <v>2095</v>
      </c>
      <c r="M11" s="3" t="s">
        <v>146</v>
      </c>
      <c r="N11" s="1">
        <v>125</v>
      </c>
      <c r="O11" s="3" t="s">
        <v>196</v>
      </c>
      <c r="P11" s="2">
        <v>4096</v>
      </c>
      <c r="Q11" s="3" t="s">
        <v>160</v>
      </c>
      <c r="R11" s="3" t="s">
        <v>197</v>
      </c>
      <c r="S11" s="3" t="s">
        <v>198</v>
      </c>
    </row>
    <row r="12" spans="1:19" ht="196.5" customHeight="1" x14ac:dyDescent="0.25">
      <c r="A12" s="3" t="s">
        <v>199</v>
      </c>
      <c r="B12" s="3" t="s">
        <v>200</v>
      </c>
      <c r="C12" s="3" t="s">
        <v>140</v>
      </c>
      <c r="D12" s="3" t="s">
        <v>13</v>
      </c>
      <c r="E12" s="3" t="s">
        <v>158</v>
      </c>
      <c r="F12" s="3" t="s">
        <v>180</v>
      </c>
      <c r="G12" s="3" t="s">
        <v>143</v>
      </c>
      <c r="H12" s="3" t="s">
        <v>152</v>
      </c>
      <c r="I12" s="2">
        <v>4</v>
      </c>
      <c r="J12" s="2">
        <v>1</v>
      </c>
      <c r="K12" s="3" t="s">
        <v>145</v>
      </c>
      <c r="L12" s="1">
        <v>2095</v>
      </c>
      <c r="M12" s="3" t="s">
        <v>146</v>
      </c>
      <c r="N12" s="1">
        <v>130</v>
      </c>
      <c r="O12" s="3" t="s">
        <v>201</v>
      </c>
      <c r="P12" s="2">
        <v>8192</v>
      </c>
      <c r="Q12" s="3" t="s">
        <v>160</v>
      </c>
      <c r="R12" s="3" t="s">
        <v>202</v>
      </c>
      <c r="S12" s="3" t="s">
        <v>203</v>
      </c>
    </row>
    <row r="13" spans="1:19" ht="196.5" customHeight="1" x14ac:dyDescent="0.25">
      <c r="A13" s="3" t="s">
        <v>204</v>
      </c>
      <c r="B13" s="3" t="s">
        <v>94</v>
      </c>
      <c r="C13" s="3" t="s">
        <v>140</v>
      </c>
      <c r="D13" s="3" t="s">
        <v>47</v>
      </c>
      <c r="E13" s="3" t="s">
        <v>158</v>
      </c>
      <c r="F13" s="3" t="s">
        <v>180</v>
      </c>
      <c r="G13" s="3" t="s">
        <v>143</v>
      </c>
      <c r="H13" s="3" t="s">
        <v>152</v>
      </c>
      <c r="I13" s="2">
        <v>4</v>
      </c>
      <c r="J13" s="2">
        <v>1</v>
      </c>
      <c r="K13" s="3" t="s">
        <v>145</v>
      </c>
      <c r="L13" s="1">
        <v>2095</v>
      </c>
      <c r="M13" s="3" t="s">
        <v>146</v>
      </c>
      <c r="N13" s="1">
        <v>130</v>
      </c>
      <c r="O13" s="3" t="s">
        <v>205</v>
      </c>
      <c r="P13" s="2">
        <v>4096</v>
      </c>
      <c r="Q13" s="3" t="s">
        <v>165</v>
      </c>
      <c r="R13" s="3" t="s">
        <v>206</v>
      </c>
      <c r="S13" s="3" t="s">
        <v>207</v>
      </c>
    </row>
    <row r="14" spans="1:19" ht="196.5" customHeight="1" x14ac:dyDescent="0.25">
      <c r="A14" s="3" t="s">
        <v>208</v>
      </c>
      <c r="B14" s="3" t="s">
        <v>209</v>
      </c>
      <c r="C14" s="3" t="s">
        <v>140</v>
      </c>
      <c r="D14" s="3" t="s">
        <v>54</v>
      </c>
      <c r="E14" s="3" t="s">
        <v>158</v>
      </c>
      <c r="F14" s="3" t="s">
        <v>180</v>
      </c>
      <c r="G14" s="3" t="s">
        <v>143</v>
      </c>
      <c r="H14" s="3" t="s">
        <v>152</v>
      </c>
      <c r="I14" s="2">
        <v>4</v>
      </c>
      <c r="J14" s="2">
        <v>1</v>
      </c>
      <c r="K14" s="3" t="s">
        <v>145</v>
      </c>
      <c r="L14" s="1">
        <v>2095</v>
      </c>
      <c r="M14" s="3" t="s">
        <v>146</v>
      </c>
      <c r="N14" s="1">
        <v>130</v>
      </c>
      <c r="O14" s="3" t="s">
        <v>210</v>
      </c>
      <c r="P14" s="2">
        <v>4096</v>
      </c>
      <c r="Q14" s="3" t="s">
        <v>165</v>
      </c>
      <c r="R14" s="3" t="s">
        <v>211</v>
      </c>
      <c r="S14" s="3" t="s">
        <v>212</v>
      </c>
    </row>
    <row r="15" spans="1:19" ht="196.5" customHeight="1" x14ac:dyDescent="0.25">
      <c r="A15" s="3" t="s">
        <v>213</v>
      </c>
      <c r="B15" s="3" t="s">
        <v>214</v>
      </c>
      <c r="C15" s="3" t="s">
        <v>140</v>
      </c>
      <c r="D15" s="3" t="s">
        <v>80</v>
      </c>
      <c r="E15" s="3" t="s">
        <v>141</v>
      </c>
      <c r="F15" s="3" t="s">
        <v>215</v>
      </c>
      <c r="G15" s="3" t="s">
        <v>143</v>
      </c>
      <c r="H15" s="3" t="s">
        <v>152</v>
      </c>
      <c r="I15" s="2">
        <v>2</v>
      </c>
      <c r="J15" s="2">
        <v>2</v>
      </c>
      <c r="K15" s="3" t="s">
        <v>216</v>
      </c>
      <c r="L15" s="1">
        <v>2297</v>
      </c>
      <c r="M15" s="3" t="s">
        <v>146</v>
      </c>
      <c r="N15" s="1">
        <v>160</v>
      </c>
      <c r="O15" s="3" t="s">
        <v>217</v>
      </c>
      <c r="P15" s="2">
        <v>8192</v>
      </c>
      <c r="Q15" s="3" t="s">
        <v>218</v>
      </c>
      <c r="R15" s="3" t="s">
        <v>219</v>
      </c>
      <c r="S15" s="3" t="s">
        <v>193</v>
      </c>
    </row>
    <row r="16" spans="1:19" ht="196.5" customHeight="1" x14ac:dyDescent="0.25">
      <c r="A16" s="3" t="s">
        <v>220</v>
      </c>
      <c r="B16" s="3" t="s">
        <v>221</v>
      </c>
      <c r="C16" s="3" t="s">
        <v>140</v>
      </c>
      <c r="D16" s="3" t="s">
        <v>81</v>
      </c>
      <c r="E16" s="3" t="s">
        <v>141</v>
      </c>
      <c r="F16" s="3" t="s">
        <v>215</v>
      </c>
      <c r="G16" s="3" t="s">
        <v>143</v>
      </c>
      <c r="H16" s="3" t="s">
        <v>152</v>
      </c>
      <c r="I16" s="2">
        <v>2</v>
      </c>
      <c r="J16" s="2">
        <v>2</v>
      </c>
      <c r="K16" s="3" t="s">
        <v>216</v>
      </c>
      <c r="L16" s="1">
        <v>2297</v>
      </c>
      <c r="M16" s="3" t="s">
        <v>146</v>
      </c>
      <c r="N16" s="1">
        <v>160</v>
      </c>
      <c r="O16" s="3" t="s">
        <v>222</v>
      </c>
      <c r="P16" s="2">
        <v>8192</v>
      </c>
      <c r="Q16" s="3" t="s">
        <v>218</v>
      </c>
      <c r="R16" s="3" t="s">
        <v>223</v>
      </c>
      <c r="S16" s="3" t="s">
        <v>193</v>
      </c>
    </row>
    <row r="17" spans="1:19" ht="196.5" customHeight="1" x14ac:dyDescent="0.25">
      <c r="A17" s="3" t="s">
        <v>224</v>
      </c>
      <c r="B17" s="3" t="s">
        <v>225</v>
      </c>
      <c r="C17" s="3" t="s">
        <v>140</v>
      </c>
      <c r="D17" s="3" t="s">
        <v>57</v>
      </c>
      <c r="E17" s="3" t="s">
        <v>226</v>
      </c>
      <c r="F17" s="3" t="s">
        <v>215</v>
      </c>
      <c r="G17" s="3" t="s">
        <v>143</v>
      </c>
      <c r="H17" s="3" t="s">
        <v>144</v>
      </c>
      <c r="I17" s="2">
        <v>2</v>
      </c>
      <c r="J17" s="2">
        <v>1</v>
      </c>
      <c r="K17" s="3" t="s">
        <v>216</v>
      </c>
      <c r="L17" s="1">
        <v>2297</v>
      </c>
      <c r="M17" s="3" t="s">
        <v>146</v>
      </c>
      <c r="N17" s="1">
        <v>160</v>
      </c>
      <c r="O17" s="3" t="s">
        <v>227</v>
      </c>
      <c r="P17" s="2">
        <v>4096</v>
      </c>
      <c r="Q17" s="3" t="s">
        <v>228</v>
      </c>
      <c r="R17" s="3" t="s">
        <v>229</v>
      </c>
      <c r="S17" s="3" t="s">
        <v>193</v>
      </c>
    </row>
    <row r="18" spans="1:19" ht="196.5" customHeight="1" x14ac:dyDescent="0.25">
      <c r="A18" s="3" t="s">
        <v>230</v>
      </c>
      <c r="B18" s="3" t="s">
        <v>231</v>
      </c>
      <c r="C18" s="3" t="s">
        <v>140</v>
      </c>
      <c r="D18" s="3" t="s">
        <v>78</v>
      </c>
      <c r="E18" s="3" t="s">
        <v>158</v>
      </c>
      <c r="F18" s="3" t="s">
        <v>215</v>
      </c>
      <c r="G18" s="3" t="s">
        <v>143</v>
      </c>
      <c r="H18" s="3" t="s">
        <v>152</v>
      </c>
      <c r="I18" s="2">
        <v>1</v>
      </c>
      <c r="J18" s="2">
        <v>2</v>
      </c>
      <c r="K18" s="3" t="s">
        <v>216</v>
      </c>
      <c r="L18" s="1">
        <v>2297</v>
      </c>
      <c r="M18" s="3" t="s">
        <v>146</v>
      </c>
      <c r="N18" s="1">
        <v>80</v>
      </c>
      <c r="O18" s="3" t="s">
        <v>232</v>
      </c>
      <c r="P18" s="2">
        <v>4096</v>
      </c>
      <c r="Q18" s="3" t="s">
        <v>176</v>
      </c>
      <c r="R18" s="3" t="s">
        <v>233</v>
      </c>
      <c r="S18" s="3" t="s">
        <v>193</v>
      </c>
    </row>
    <row r="19" spans="1:19" ht="196.5" customHeight="1" x14ac:dyDescent="0.25">
      <c r="A19" s="3" t="s">
        <v>234</v>
      </c>
      <c r="B19" s="3" t="s">
        <v>235</v>
      </c>
      <c r="C19" s="3" t="s">
        <v>140</v>
      </c>
      <c r="D19" s="3" t="s">
        <v>55</v>
      </c>
      <c r="E19" s="3" t="s">
        <v>226</v>
      </c>
      <c r="F19" s="3" t="s">
        <v>236</v>
      </c>
      <c r="G19" s="3" t="s">
        <v>143</v>
      </c>
      <c r="H19" s="3" t="s">
        <v>144</v>
      </c>
      <c r="I19" s="2">
        <v>2</v>
      </c>
      <c r="J19" s="2">
        <v>1</v>
      </c>
      <c r="K19" s="3" t="s">
        <v>216</v>
      </c>
      <c r="L19" s="1">
        <v>2297</v>
      </c>
      <c r="M19" s="3" t="s">
        <v>146</v>
      </c>
      <c r="N19" s="1">
        <v>150</v>
      </c>
      <c r="O19" s="3" t="s">
        <v>237</v>
      </c>
      <c r="P19" s="2">
        <v>4096</v>
      </c>
      <c r="Q19" s="3" t="s">
        <v>176</v>
      </c>
      <c r="R19" s="3" t="s">
        <v>238</v>
      </c>
      <c r="S19" s="3" t="s">
        <v>239</v>
      </c>
    </row>
    <row r="20" spans="1:19" ht="196.5" customHeight="1" x14ac:dyDescent="0.25">
      <c r="A20" s="3" t="s">
        <v>240</v>
      </c>
      <c r="B20" s="3" t="s">
        <v>241</v>
      </c>
      <c r="C20" s="3" t="s">
        <v>140</v>
      </c>
      <c r="D20" s="3" t="s">
        <v>58</v>
      </c>
      <c r="E20" s="3" t="s">
        <v>141</v>
      </c>
      <c r="F20" s="3" t="s">
        <v>242</v>
      </c>
      <c r="G20" s="3" t="s">
        <v>143</v>
      </c>
      <c r="H20" s="3" t="s">
        <v>152</v>
      </c>
      <c r="I20" s="2">
        <v>6</v>
      </c>
      <c r="J20" s="2">
        <v>2</v>
      </c>
      <c r="K20" s="3" t="s">
        <v>243</v>
      </c>
      <c r="L20" s="1">
        <v>2295</v>
      </c>
      <c r="M20" s="3" t="s">
        <v>146</v>
      </c>
      <c r="N20" s="1">
        <v>1830</v>
      </c>
      <c r="O20" s="3" t="s">
        <v>244</v>
      </c>
      <c r="P20" s="2">
        <v>40960</v>
      </c>
      <c r="Q20" s="3" t="s">
        <v>245</v>
      </c>
      <c r="R20" s="3" t="s">
        <v>246</v>
      </c>
      <c r="S20" s="3" t="s">
        <v>193</v>
      </c>
    </row>
    <row r="21" spans="1:19" ht="196.5" customHeight="1" x14ac:dyDescent="0.25">
      <c r="A21" s="3" t="s">
        <v>247</v>
      </c>
      <c r="B21" s="3" t="s">
        <v>248</v>
      </c>
      <c r="C21" s="3" t="s">
        <v>140</v>
      </c>
      <c r="D21" s="3" t="s">
        <v>58</v>
      </c>
      <c r="E21" s="3" t="s">
        <v>141</v>
      </c>
      <c r="F21" s="3" t="s">
        <v>242</v>
      </c>
      <c r="G21" s="3" t="s">
        <v>143</v>
      </c>
      <c r="H21" s="3" t="s">
        <v>152</v>
      </c>
      <c r="I21" s="2">
        <v>6</v>
      </c>
      <c r="J21" s="2">
        <v>2</v>
      </c>
      <c r="K21" s="3" t="s">
        <v>249</v>
      </c>
      <c r="L21" s="1">
        <v>2893</v>
      </c>
      <c r="M21" s="3" t="s">
        <v>146</v>
      </c>
      <c r="N21" s="1">
        <v>1830</v>
      </c>
      <c r="O21" s="3" t="s">
        <v>250</v>
      </c>
      <c r="P21" s="2">
        <v>40960</v>
      </c>
      <c r="Q21" s="3" t="s">
        <v>245</v>
      </c>
      <c r="R21" s="3" t="s">
        <v>251</v>
      </c>
      <c r="S21" s="3" t="s">
        <v>193</v>
      </c>
    </row>
    <row r="22" spans="1:19" ht="196.5" customHeight="1" x14ac:dyDescent="0.25">
      <c r="A22" s="3" t="s">
        <v>252</v>
      </c>
      <c r="B22" s="3" t="s">
        <v>253</v>
      </c>
      <c r="C22" s="3" t="s">
        <v>140</v>
      </c>
      <c r="D22" s="3" t="s">
        <v>106</v>
      </c>
      <c r="E22" s="3" t="s">
        <v>158</v>
      </c>
      <c r="F22" s="3" t="s">
        <v>242</v>
      </c>
      <c r="G22" s="3" t="s">
        <v>143</v>
      </c>
      <c r="H22" s="3" t="s">
        <v>144</v>
      </c>
      <c r="I22" s="2">
        <v>2</v>
      </c>
      <c r="J22" s="2">
        <v>2</v>
      </c>
      <c r="K22" s="3" t="s">
        <v>249</v>
      </c>
      <c r="L22" s="1">
        <v>2893</v>
      </c>
      <c r="M22" s="3" t="s">
        <v>146</v>
      </c>
      <c r="N22" s="1">
        <v>140</v>
      </c>
      <c r="O22" s="3" t="s">
        <v>254</v>
      </c>
      <c r="P22" s="2">
        <v>8192</v>
      </c>
      <c r="Q22" s="3" t="s">
        <v>176</v>
      </c>
      <c r="R22" s="3" t="s">
        <v>255</v>
      </c>
      <c r="S22" s="3" t="s">
        <v>256</v>
      </c>
    </row>
    <row r="23" spans="1:19" ht="196.5" customHeight="1" x14ac:dyDescent="0.25">
      <c r="A23" s="3" t="s">
        <v>257</v>
      </c>
      <c r="B23" s="3" t="s">
        <v>169</v>
      </c>
      <c r="C23" s="3" t="s">
        <v>140</v>
      </c>
      <c r="D23" s="3" t="s">
        <v>54</v>
      </c>
      <c r="E23" s="3" t="s">
        <v>158</v>
      </c>
      <c r="F23" s="3" t="s">
        <v>242</v>
      </c>
      <c r="G23" s="3" t="s">
        <v>143</v>
      </c>
      <c r="H23" s="3" t="s">
        <v>144</v>
      </c>
      <c r="I23" s="2">
        <v>2</v>
      </c>
      <c r="J23" s="2">
        <v>2</v>
      </c>
      <c r="K23" s="3" t="s">
        <v>249</v>
      </c>
      <c r="L23" s="1">
        <v>2893</v>
      </c>
      <c r="M23" s="3" t="s">
        <v>146</v>
      </c>
      <c r="N23" s="1">
        <v>130</v>
      </c>
      <c r="O23" s="3" t="s">
        <v>175</v>
      </c>
      <c r="P23" s="2">
        <v>4096</v>
      </c>
      <c r="Q23" s="3" t="s">
        <v>176</v>
      </c>
      <c r="R23" s="3" t="s">
        <v>258</v>
      </c>
      <c r="S23" s="3" t="s">
        <v>259</v>
      </c>
    </row>
    <row r="24" spans="1:19" ht="196.5" customHeight="1" x14ac:dyDescent="0.25">
      <c r="A24" s="3" t="s">
        <v>260</v>
      </c>
      <c r="B24" s="3" t="s">
        <v>261</v>
      </c>
      <c r="C24" s="3" t="s">
        <v>140</v>
      </c>
      <c r="D24" s="3" t="s">
        <v>12</v>
      </c>
      <c r="E24" s="3" t="s">
        <v>158</v>
      </c>
      <c r="F24" s="3" t="s">
        <v>242</v>
      </c>
      <c r="G24" s="3" t="s">
        <v>143</v>
      </c>
      <c r="H24" s="3" t="s">
        <v>152</v>
      </c>
      <c r="I24" s="2">
        <v>2</v>
      </c>
      <c r="J24" s="2">
        <v>2</v>
      </c>
      <c r="K24" s="3" t="s">
        <v>243</v>
      </c>
      <c r="L24" s="1">
        <v>2295</v>
      </c>
      <c r="M24" s="3" t="s">
        <v>146</v>
      </c>
      <c r="N24" s="1">
        <v>445</v>
      </c>
      <c r="O24" s="3" t="s">
        <v>262</v>
      </c>
      <c r="P24" s="2">
        <v>6144</v>
      </c>
      <c r="Q24" s="3" t="s">
        <v>228</v>
      </c>
      <c r="R24" s="3" t="s">
        <v>263</v>
      </c>
      <c r="S24" s="3" t="s">
        <v>264</v>
      </c>
    </row>
    <row r="25" spans="1:19" ht="196.5" customHeight="1" x14ac:dyDescent="0.25">
      <c r="A25" s="3" t="s">
        <v>265</v>
      </c>
      <c r="B25" s="3" t="s">
        <v>200</v>
      </c>
      <c r="C25" s="3" t="s">
        <v>140</v>
      </c>
      <c r="D25" s="3" t="s">
        <v>13</v>
      </c>
      <c r="E25" s="3" t="s">
        <v>158</v>
      </c>
      <c r="F25" s="3" t="s">
        <v>242</v>
      </c>
      <c r="G25" s="3" t="s">
        <v>143</v>
      </c>
      <c r="H25" s="3" t="s">
        <v>152</v>
      </c>
      <c r="I25" s="2">
        <v>2</v>
      </c>
      <c r="J25" s="2">
        <v>2</v>
      </c>
      <c r="K25" s="3" t="s">
        <v>243</v>
      </c>
      <c r="L25" s="1">
        <v>2295</v>
      </c>
      <c r="M25" s="3" t="s">
        <v>146</v>
      </c>
      <c r="N25" s="1">
        <v>100</v>
      </c>
      <c r="O25" s="3" t="s">
        <v>266</v>
      </c>
      <c r="P25" s="2">
        <v>8144</v>
      </c>
      <c r="Q25" s="3" t="s">
        <v>228</v>
      </c>
      <c r="R25" s="3" t="s">
        <v>267</v>
      </c>
      <c r="S25" s="3" t="s">
        <v>268</v>
      </c>
    </row>
    <row r="26" spans="1:19" ht="196.5" customHeight="1" x14ac:dyDescent="0.25">
      <c r="A26" s="3" t="s">
        <v>269</v>
      </c>
      <c r="B26" s="3" t="s">
        <v>174</v>
      </c>
      <c r="C26" s="3" t="s">
        <v>140</v>
      </c>
      <c r="D26" s="3" t="s">
        <v>38</v>
      </c>
      <c r="E26" s="3" t="s">
        <v>158</v>
      </c>
      <c r="F26" s="3" t="s">
        <v>242</v>
      </c>
      <c r="G26" s="3" t="s">
        <v>143</v>
      </c>
      <c r="H26" s="3" t="s">
        <v>152</v>
      </c>
      <c r="I26" s="2">
        <v>2</v>
      </c>
      <c r="J26" s="2">
        <v>2</v>
      </c>
      <c r="K26" s="3" t="s">
        <v>249</v>
      </c>
      <c r="L26" s="1">
        <v>2893</v>
      </c>
      <c r="M26" s="3" t="s">
        <v>146</v>
      </c>
      <c r="N26" s="1">
        <v>100</v>
      </c>
      <c r="O26" s="3" t="s">
        <v>270</v>
      </c>
      <c r="P26" s="2">
        <v>4096</v>
      </c>
      <c r="Q26" s="3" t="s">
        <v>176</v>
      </c>
      <c r="R26" s="3" t="s">
        <v>271</v>
      </c>
      <c r="S26" s="3" t="s">
        <v>272</v>
      </c>
    </row>
    <row r="27" spans="1:19" ht="196.5" customHeight="1" x14ac:dyDescent="0.25">
      <c r="A27" s="3" t="s">
        <v>273</v>
      </c>
      <c r="B27" s="3" t="s">
        <v>94</v>
      </c>
      <c r="C27" s="3" t="s">
        <v>140</v>
      </c>
      <c r="D27" s="3" t="s">
        <v>71</v>
      </c>
      <c r="E27" s="3" t="s">
        <v>158</v>
      </c>
      <c r="F27" s="3" t="s">
        <v>242</v>
      </c>
      <c r="G27" s="3" t="s">
        <v>143</v>
      </c>
      <c r="H27" s="3" t="s">
        <v>152</v>
      </c>
      <c r="I27" s="2">
        <v>2</v>
      </c>
      <c r="J27" s="2">
        <v>2</v>
      </c>
      <c r="K27" s="3" t="s">
        <v>249</v>
      </c>
      <c r="L27" s="1">
        <v>2893</v>
      </c>
      <c r="M27" s="3" t="s">
        <v>146</v>
      </c>
      <c r="N27" s="1">
        <v>100</v>
      </c>
      <c r="O27" s="3" t="s">
        <v>274</v>
      </c>
      <c r="P27" s="2">
        <v>4096</v>
      </c>
      <c r="Q27" s="3" t="s">
        <v>176</v>
      </c>
      <c r="R27" s="3" t="s">
        <v>275</v>
      </c>
      <c r="S27" s="3" t="s">
        <v>193</v>
      </c>
    </row>
    <row r="28" spans="1:19" ht="196.5" customHeight="1" x14ac:dyDescent="0.25">
      <c r="A28" s="3" t="s">
        <v>276</v>
      </c>
      <c r="B28" s="3" t="s">
        <v>277</v>
      </c>
      <c r="C28" s="3" t="s">
        <v>140</v>
      </c>
      <c r="D28" s="3" t="s">
        <v>193</v>
      </c>
      <c r="E28" s="3" t="s">
        <v>158</v>
      </c>
      <c r="F28" s="3" t="s">
        <v>278</v>
      </c>
      <c r="G28" s="3" t="s">
        <v>143</v>
      </c>
      <c r="H28" s="3" t="s">
        <v>144</v>
      </c>
      <c r="I28" s="2">
        <v>1</v>
      </c>
      <c r="J28" s="2">
        <v>2</v>
      </c>
      <c r="K28" s="3" t="s">
        <v>193</v>
      </c>
      <c r="L28" s="2" t="s">
        <v>193</v>
      </c>
      <c r="M28" s="3" t="s">
        <v>193</v>
      </c>
      <c r="N28" s="1">
        <v>80</v>
      </c>
      <c r="O28" s="3" t="s">
        <v>250</v>
      </c>
      <c r="P28" s="2">
        <v>2048</v>
      </c>
      <c r="Q28" s="3" t="s">
        <v>228</v>
      </c>
      <c r="R28" s="3" t="s">
        <v>279</v>
      </c>
      <c r="S28" s="3" t="s">
        <v>193</v>
      </c>
    </row>
    <row r="29" spans="1:19" ht="196.5" customHeight="1" x14ac:dyDescent="0.25">
      <c r="A29" s="3" t="s">
        <v>280</v>
      </c>
      <c r="B29" s="3" t="s">
        <v>281</v>
      </c>
      <c r="C29" s="3" t="s">
        <v>140</v>
      </c>
      <c r="D29" s="3" t="s">
        <v>193</v>
      </c>
      <c r="E29" s="3" t="s">
        <v>158</v>
      </c>
      <c r="F29" s="3" t="s">
        <v>278</v>
      </c>
      <c r="G29" s="3" t="s">
        <v>143</v>
      </c>
      <c r="H29" s="3" t="s">
        <v>144</v>
      </c>
      <c r="I29" s="2">
        <v>1</v>
      </c>
      <c r="J29" s="2">
        <v>2</v>
      </c>
      <c r="K29" s="3" t="s">
        <v>193</v>
      </c>
      <c r="L29" s="2" t="s">
        <v>193</v>
      </c>
      <c r="M29" s="3" t="s">
        <v>193</v>
      </c>
      <c r="N29" s="1">
        <v>80</v>
      </c>
      <c r="O29" s="3" t="s">
        <v>191</v>
      </c>
      <c r="P29" s="2">
        <v>2</v>
      </c>
      <c r="Q29" s="3" t="s">
        <v>228</v>
      </c>
      <c r="R29" s="3" t="s">
        <v>282</v>
      </c>
      <c r="S29" s="3" t="s">
        <v>193</v>
      </c>
    </row>
    <row r="30" spans="1:19" ht="196.5" customHeight="1" x14ac:dyDescent="0.25">
      <c r="A30" s="3" t="s">
        <v>283</v>
      </c>
      <c r="B30" s="3" t="s">
        <v>241</v>
      </c>
      <c r="C30" s="3" t="s">
        <v>140</v>
      </c>
      <c r="D30" s="3" t="s">
        <v>107</v>
      </c>
      <c r="E30" s="3" t="s">
        <v>141</v>
      </c>
      <c r="F30" s="3" t="s">
        <v>278</v>
      </c>
      <c r="G30" s="3" t="s">
        <v>143</v>
      </c>
      <c r="H30" s="3" t="s">
        <v>152</v>
      </c>
      <c r="I30" s="2">
        <v>8</v>
      </c>
      <c r="J30" s="2">
        <v>1</v>
      </c>
      <c r="K30" s="3" t="s">
        <v>145</v>
      </c>
      <c r="L30" s="1">
        <v>2095</v>
      </c>
      <c r="M30" s="3" t="s">
        <v>146</v>
      </c>
      <c r="N30" s="1">
        <v>521</v>
      </c>
      <c r="O30" s="3" t="s">
        <v>284</v>
      </c>
      <c r="P30" s="2">
        <v>20480</v>
      </c>
      <c r="Q30" s="3" t="s">
        <v>285</v>
      </c>
      <c r="R30" s="3" t="s">
        <v>286</v>
      </c>
      <c r="S30" s="3" t="s">
        <v>193</v>
      </c>
    </row>
    <row r="31" spans="1:19" ht="196.5" customHeight="1" x14ac:dyDescent="0.25">
      <c r="A31" s="3" t="s">
        <v>287</v>
      </c>
      <c r="B31" s="3" t="s">
        <v>248</v>
      </c>
      <c r="C31" s="3" t="s">
        <v>140</v>
      </c>
      <c r="D31" s="3" t="s">
        <v>107</v>
      </c>
      <c r="E31" s="3" t="s">
        <v>141</v>
      </c>
      <c r="F31" s="3" t="s">
        <v>278</v>
      </c>
      <c r="G31" s="3" t="s">
        <v>143</v>
      </c>
      <c r="H31" s="3" t="s">
        <v>152</v>
      </c>
      <c r="I31" s="2">
        <v>8</v>
      </c>
      <c r="J31" s="2">
        <v>1</v>
      </c>
      <c r="K31" s="3" t="s">
        <v>145</v>
      </c>
      <c r="L31" s="1">
        <v>2095</v>
      </c>
      <c r="M31" s="3" t="s">
        <v>146</v>
      </c>
      <c r="N31" s="1">
        <v>521</v>
      </c>
      <c r="O31" s="3" t="s">
        <v>288</v>
      </c>
      <c r="P31" s="2">
        <v>20480</v>
      </c>
      <c r="Q31" s="3" t="s">
        <v>285</v>
      </c>
      <c r="R31" s="3" t="s">
        <v>289</v>
      </c>
      <c r="S31" s="3" t="s">
        <v>193</v>
      </c>
    </row>
    <row r="32" spans="1:19" ht="90" x14ac:dyDescent="0.25">
      <c r="A32" s="3" t="s">
        <v>290</v>
      </c>
      <c r="B32" s="3" t="s">
        <v>200</v>
      </c>
      <c r="C32" s="3" t="s">
        <v>140</v>
      </c>
      <c r="D32" s="3" t="s">
        <v>13</v>
      </c>
      <c r="E32" s="3" t="s">
        <v>158</v>
      </c>
      <c r="F32" s="3" t="s">
        <v>278</v>
      </c>
      <c r="G32" s="3" t="s">
        <v>143</v>
      </c>
      <c r="H32" s="3" t="s">
        <v>152</v>
      </c>
      <c r="I32" s="2">
        <v>4</v>
      </c>
      <c r="J32" s="2">
        <v>1</v>
      </c>
      <c r="K32" s="3" t="s">
        <v>145</v>
      </c>
      <c r="L32" s="1">
        <v>2095</v>
      </c>
      <c r="M32" s="3" t="s">
        <v>146</v>
      </c>
      <c r="N32" s="1">
        <v>110</v>
      </c>
      <c r="O32" s="3" t="s">
        <v>291</v>
      </c>
      <c r="P32" s="2">
        <v>8192</v>
      </c>
      <c r="Q32" s="3" t="s">
        <v>228</v>
      </c>
      <c r="R32" s="3" t="s">
        <v>292</v>
      </c>
      <c r="S32" s="3" t="s">
        <v>193</v>
      </c>
    </row>
    <row r="33" spans="1:19" ht="90" x14ac:dyDescent="0.25">
      <c r="A33" s="3" t="s">
        <v>293</v>
      </c>
      <c r="B33" s="3" t="s">
        <v>174</v>
      </c>
      <c r="C33" s="3" t="s">
        <v>140</v>
      </c>
      <c r="D33" s="3" t="s">
        <v>294</v>
      </c>
      <c r="E33" s="3" t="s">
        <v>158</v>
      </c>
      <c r="F33" s="3" t="s">
        <v>278</v>
      </c>
      <c r="G33" s="3" t="s">
        <v>143</v>
      </c>
      <c r="H33" s="3" t="s">
        <v>152</v>
      </c>
      <c r="I33" s="2">
        <v>4</v>
      </c>
      <c r="J33" s="2">
        <v>1</v>
      </c>
      <c r="K33" s="3" t="s">
        <v>145</v>
      </c>
      <c r="L33" s="1">
        <v>2095</v>
      </c>
      <c r="M33" s="3" t="s">
        <v>146</v>
      </c>
      <c r="N33" s="1">
        <v>110</v>
      </c>
      <c r="O33" s="3" t="s">
        <v>291</v>
      </c>
      <c r="P33" s="2">
        <v>4096</v>
      </c>
      <c r="Q33" s="3" t="s">
        <v>176</v>
      </c>
      <c r="R33" s="3" t="s">
        <v>295</v>
      </c>
      <c r="S33" s="3" t="s">
        <v>193</v>
      </c>
    </row>
    <row r="34" spans="1:19" ht="90" x14ac:dyDescent="0.25">
      <c r="A34" s="3" t="s">
        <v>296</v>
      </c>
      <c r="B34" s="3" t="s">
        <v>261</v>
      </c>
      <c r="C34" s="3" t="s">
        <v>140</v>
      </c>
      <c r="D34" s="3" t="s">
        <v>12</v>
      </c>
      <c r="E34" s="3" t="s">
        <v>158</v>
      </c>
      <c r="F34" s="3" t="s">
        <v>278</v>
      </c>
      <c r="G34" s="3" t="s">
        <v>143</v>
      </c>
      <c r="H34" s="3" t="s">
        <v>152</v>
      </c>
      <c r="I34" s="2">
        <v>4</v>
      </c>
      <c r="J34" s="2">
        <v>1</v>
      </c>
      <c r="K34" s="3" t="s">
        <v>145</v>
      </c>
      <c r="L34" s="1">
        <v>2095</v>
      </c>
      <c r="M34" s="3" t="s">
        <v>146</v>
      </c>
      <c r="N34" s="1">
        <v>110</v>
      </c>
      <c r="O34" s="3" t="s">
        <v>291</v>
      </c>
      <c r="P34" s="2">
        <v>4096</v>
      </c>
      <c r="Q34" s="3" t="s">
        <v>228</v>
      </c>
      <c r="R34" s="3" t="s">
        <v>297</v>
      </c>
      <c r="S34" s="3" t="s">
        <v>193</v>
      </c>
    </row>
    <row r="35" spans="1:19" ht="90" x14ac:dyDescent="0.25">
      <c r="A35" s="3" t="s">
        <v>298</v>
      </c>
      <c r="B35" s="3" t="s">
        <v>94</v>
      </c>
      <c r="C35" s="3" t="s">
        <v>140</v>
      </c>
      <c r="D35" s="3" t="s">
        <v>47</v>
      </c>
      <c r="E35" s="3" t="s">
        <v>158</v>
      </c>
      <c r="F35" s="3" t="s">
        <v>278</v>
      </c>
      <c r="G35" s="3" t="s">
        <v>143</v>
      </c>
      <c r="H35" s="3" t="s">
        <v>144</v>
      </c>
      <c r="I35" s="2">
        <v>4</v>
      </c>
      <c r="J35" s="2">
        <v>1</v>
      </c>
      <c r="K35" s="3" t="s">
        <v>145</v>
      </c>
      <c r="L35" s="1">
        <v>2095</v>
      </c>
      <c r="M35" s="3" t="s">
        <v>146</v>
      </c>
      <c r="N35" s="1">
        <v>130</v>
      </c>
      <c r="O35" s="3" t="s">
        <v>299</v>
      </c>
      <c r="P35" s="2">
        <v>4096</v>
      </c>
      <c r="Q35" s="3" t="s">
        <v>300</v>
      </c>
      <c r="R35" s="3" t="s">
        <v>301</v>
      </c>
      <c r="S35" s="3" t="s">
        <v>302</v>
      </c>
    </row>
    <row r="36" spans="1:19" ht="90" x14ac:dyDescent="0.25">
      <c r="A36" s="3" t="s">
        <v>303</v>
      </c>
      <c r="B36" s="3" t="s">
        <v>253</v>
      </c>
      <c r="C36" s="3" t="s">
        <v>140</v>
      </c>
      <c r="D36" s="3" t="s">
        <v>105</v>
      </c>
      <c r="E36" s="3" t="s">
        <v>158</v>
      </c>
      <c r="F36" s="3" t="s">
        <v>278</v>
      </c>
      <c r="G36" s="3" t="s">
        <v>143</v>
      </c>
      <c r="H36" s="3" t="s">
        <v>144</v>
      </c>
      <c r="I36" s="2">
        <v>4</v>
      </c>
      <c r="J36" s="2">
        <v>1</v>
      </c>
      <c r="K36" s="3" t="s">
        <v>145</v>
      </c>
      <c r="L36" s="1">
        <v>2095</v>
      </c>
      <c r="M36" s="3" t="s">
        <v>146</v>
      </c>
      <c r="N36" s="1">
        <v>140</v>
      </c>
      <c r="O36" s="3" t="s">
        <v>304</v>
      </c>
      <c r="P36" s="2">
        <v>8192</v>
      </c>
      <c r="Q36" s="3" t="s">
        <v>300</v>
      </c>
      <c r="R36" s="3" t="s">
        <v>305</v>
      </c>
      <c r="S36" s="3" t="s">
        <v>306</v>
      </c>
    </row>
    <row r="37" spans="1:19" ht="90" x14ac:dyDescent="0.25">
      <c r="A37" s="3" t="s">
        <v>307</v>
      </c>
      <c r="B37" s="3" t="s">
        <v>169</v>
      </c>
      <c r="C37" s="3" t="s">
        <v>140</v>
      </c>
      <c r="D37" s="3" t="s">
        <v>54</v>
      </c>
      <c r="E37" s="3" t="s">
        <v>158</v>
      </c>
      <c r="F37" s="3" t="s">
        <v>278</v>
      </c>
      <c r="G37" s="3" t="s">
        <v>143</v>
      </c>
      <c r="H37" s="3" t="s">
        <v>144</v>
      </c>
      <c r="I37" s="2">
        <v>4</v>
      </c>
      <c r="J37" s="2">
        <v>1</v>
      </c>
      <c r="K37" s="3" t="s">
        <v>145</v>
      </c>
      <c r="L37" s="1">
        <v>2095</v>
      </c>
      <c r="M37" s="3" t="s">
        <v>146</v>
      </c>
      <c r="N37" s="1">
        <v>130</v>
      </c>
      <c r="O37" s="3" t="s">
        <v>308</v>
      </c>
      <c r="P37" s="2">
        <v>4096</v>
      </c>
      <c r="Q37" s="3" t="s">
        <v>228</v>
      </c>
      <c r="R37" s="3" t="s">
        <v>309</v>
      </c>
      <c r="S37" s="3" t="s">
        <v>310</v>
      </c>
    </row>
    <row r="38" spans="1:19" ht="75" x14ac:dyDescent="0.25">
      <c r="A38" s="3" t="s">
        <v>311</v>
      </c>
      <c r="B38" s="3" t="s">
        <v>34</v>
      </c>
      <c r="C38" s="3" t="s">
        <v>140</v>
      </c>
      <c r="D38" s="3" t="s">
        <v>34</v>
      </c>
      <c r="E38" s="3" t="s">
        <v>158</v>
      </c>
      <c r="F38" s="3" t="s">
        <v>312</v>
      </c>
      <c r="G38" s="3" t="s">
        <v>143</v>
      </c>
      <c r="H38" s="3" t="s">
        <v>144</v>
      </c>
      <c r="I38" s="2">
        <v>1</v>
      </c>
      <c r="J38" s="2">
        <v>2</v>
      </c>
      <c r="K38" s="3" t="s">
        <v>193</v>
      </c>
      <c r="L38" s="2" t="s">
        <v>193</v>
      </c>
      <c r="M38" s="3" t="s">
        <v>193</v>
      </c>
      <c r="N38" s="1">
        <v>0.25</v>
      </c>
      <c r="O38" s="3" t="s">
        <v>313</v>
      </c>
      <c r="P38" s="2">
        <v>2048</v>
      </c>
      <c r="Q38" s="3" t="s">
        <v>228</v>
      </c>
      <c r="R38" s="3" t="s">
        <v>314</v>
      </c>
      <c r="S38" s="3" t="s">
        <v>315</v>
      </c>
    </row>
    <row r="39" spans="1:19" ht="75" x14ac:dyDescent="0.25">
      <c r="A39" s="3" t="s">
        <v>316</v>
      </c>
      <c r="B39" s="3" t="s">
        <v>34</v>
      </c>
      <c r="C39" s="3" t="s">
        <v>140</v>
      </c>
      <c r="D39" s="3" t="s">
        <v>34</v>
      </c>
      <c r="E39" s="3" t="s">
        <v>158</v>
      </c>
      <c r="F39" s="3" t="s">
        <v>312</v>
      </c>
      <c r="G39" s="3" t="s">
        <v>143</v>
      </c>
      <c r="H39" s="3" t="s">
        <v>144</v>
      </c>
      <c r="I39" s="2">
        <v>1</v>
      </c>
      <c r="J39" s="2">
        <v>2</v>
      </c>
      <c r="K39" s="3" t="s">
        <v>193</v>
      </c>
      <c r="L39" s="2" t="s">
        <v>193</v>
      </c>
      <c r="M39" s="3" t="s">
        <v>193</v>
      </c>
      <c r="N39" s="1">
        <v>0.25</v>
      </c>
      <c r="O39" s="3" t="s">
        <v>313</v>
      </c>
      <c r="P39" s="2">
        <v>2048</v>
      </c>
      <c r="Q39" s="3" t="s">
        <v>228</v>
      </c>
      <c r="R39" s="3" t="s">
        <v>317</v>
      </c>
      <c r="S39" s="3" t="s">
        <v>318</v>
      </c>
    </row>
    <row r="40" spans="1:19" ht="90" x14ac:dyDescent="0.25">
      <c r="A40" s="3" t="s">
        <v>319</v>
      </c>
      <c r="B40" s="3" t="s">
        <v>320</v>
      </c>
      <c r="C40" s="3" t="s">
        <v>140</v>
      </c>
      <c r="D40" s="3" t="s">
        <v>80</v>
      </c>
      <c r="E40" s="3" t="s">
        <v>141</v>
      </c>
      <c r="F40" s="3" t="s">
        <v>312</v>
      </c>
      <c r="G40" s="3" t="s">
        <v>143</v>
      </c>
      <c r="H40" s="3" t="s">
        <v>152</v>
      </c>
      <c r="I40" s="2">
        <v>4</v>
      </c>
      <c r="J40" s="2">
        <v>1</v>
      </c>
      <c r="K40" s="3" t="s">
        <v>145</v>
      </c>
      <c r="L40" s="1">
        <v>2095</v>
      </c>
      <c r="M40" s="3" t="s">
        <v>146</v>
      </c>
      <c r="N40" s="1">
        <v>200</v>
      </c>
      <c r="O40" s="3" t="s">
        <v>321</v>
      </c>
      <c r="P40" s="2">
        <v>10240</v>
      </c>
      <c r="Q40" s="3" t="s">
        <v>322</v>
      </c>
      <c r="R40" s="3" t="s">
        <v>323</v>
      </c>
      <c r="S40" s="3" t="s">
        <v>324</v>
      </c>
    </row>
    <row r="41" spans="1:19" ht="90" x14ac:dyDescent="0.25">
      <c r="A41" s="3" t="s">
        <v>325</v>
      </c>
      <c r="B41" s="3" t="s">
        <v>326</v>
      </c>
      <c r="C41" s="3" t="s">
        <v>140</v>
      </c>
      <c r="D41" s="3" t="s">
        <v>79</v>
      </c>
      <c r="E41" s="3" t="s">
        <v>141</v>
      </c>
      <c r="F41" s="3" t="s">
        <v>312</v>
      </c>
      <c r="G41" s="3" t="s">
        <v>143</v>
      </c>
      <c r="H41" s="3" t="s">
        <v>152</v>
      </c>
      <c r="I41" s="2">
        <v>4</v>
      </c>
      <c r="J41" s="2">
        <v>1</v>
      </c>
      <c r="K41" s="3" t="s">
        <v>145</v>
      </c>
      <c r="L41" s="1">
        <v>2095</v>
      </c>
      <c r="M41" s="3" t="s">
        <v>146</v>
      </c>
      <c r="N41" s="1">
        <v>200</v>
      </c>
      <c r="O41" s="3" t="s">
        <v>327</v>
      </c>
      <c r="P41" s="2">
        <v>10240</v>
      </c>
      <c r="Q41" s="3" t="s">
        <v>322</v>
      </c>
      <c r="R41" s="3" t="s">
        <v>328</v>
      </c>
      <c r="S41" s="3" t="s">
        <v>329</v>
      </c>
    </row>
    <row r="42" spans="1:19" ht="196.5" customHeight="1" x14ac:dyDescent="0.25">
      <c r="A42" s="3" t="s">
        <v>330</v>
      </c>
      <c r="B42" s="3" t="s">
        <v>97</v>
      </c>
      <c r="C42" s="3" t="s">
        <v>140</v>
      </c>
      <c r="D42" s="3" t="s">
        <v>97</v>
      </c>
      <c r="E42" s="3" t="s">
        <v>141</v>
      </c>
      <c r="F42" s="3" t="s">
        <v>312</v>
      </c>
      <c r="G42" s="3" t="s">
        <v>143</v>
      </c>
      <c r="H42" s="3" t="s">
        <v>152</v>
      </c>
      <c r="I42" s="2">
        <v>8</v>
      </c>
      <c r="J42" s="2">
        <v>1</v>
      </c>
      <c r="K42" s="3" t="s">
        <v>145</v>
      </c>
      <c r="L42" s="1">
        <v>2095</v>
      </c>
      <c r="M42" s="3" t="s">
        <v>146</v>
      </c>
      <c r="N42" s="1">
        <v>420</v>
      </c>
      <c r="O42" s="3" t="s">
        <v>331</v>
      </c>
      <c r="P42" s="2">
        <v>20480</v>
      </c>
      <c r="Q42" s="3" t="s">
        <v>322</v>
      </c>
      <c r="R42" s="3" t="s">
        <v>332</v>
      </c>
      <c r="S42" s="3" t="s">
        <v>333</v>
      </c>
    </row>
    <row r="43" spans="1:19" ht="196.5" customHeight="1" x14ac:dyDescent="0.25">
      <c r="A43" s="3" t="s">
        <v>334</v>
      </c>
      <c r="B43" s="3" t="s">
        <v>99</v>
      </c>
      <c r="C43" s="3" t="s">
        <v>140</v>
      </c>
      <c r="D43" s="3" t="s">
        <v>99</v>
      </c>
      <c r="E43" s="3" t="s">
        <v>141</v>
      </c>
      <c r="F43" s="3" t="s">
        <v>312</v>
      </c>
      <c r="G43" s="3" t="s">
        <v>143</v>
      </c>
      <c r="H43" s="3" t="s">
        <v>152</v>
      </c>
      <c r="I43" s="2">
        <v>8</v>
      </c>
      <c r="J43" s="2">
        <v>1</v>
      </c>
      <c r="K43" s="3" t="s">
        <v>145</v>
      </c>
      <c r="L43" s="1">
        <v>2095</v>
      </c>
      <c r="M43" s="3" t="s">
        <v>146</v>
      </c>
      <c r="N43" s="1">
        <v>420</v>
      </c>
      <c r="O43" s="3" t="s">
        <v>331</v>
      </c>
      <c r="P43" s="2">
        <v>20480</v>
      </c>
      <c r="Q43" s="3" t="s">
        <v>322</v>
      </c>
      <c r="R43" s="3" t="s">
        <v>335</v>
      </c>
      <c r="S43" s="3" t="s">
        <v>336</v>
      </c>
    </row>
    <row r="44" spans="1:19" ht="90" x14ac:dyDescent="0.25">
      <c r="A44" s="3" t="s">
        <v>337</v>
      </c>
      <c r="B44" s="3" t="s">
        <v>338</v>
      </c>
      <c r="C44" s="3" t="s">
        <v>140</v>
      </c>
      <c r="D44" s="3" t="s">
        <v>77</v>
      </c>
      <c r="E44" s="3" t="s">
        <v>158</v>
      </c>
      <c r="F44" s="3" t="s">
        <v>312</v>
      </c>
      <c r="G44" s="3" t="s">
        <v>143</v>
      </c>
      <c r="H44" s="3" t="s">
        <v>152</v>
      </c>
      <c r="I44" s="2">
        <v>2</v>
      </c>
      <c r="J44" s="2">
        <v>1</v>
      </c>
      <c r="K44" s="3" t="s">
        <v>145</v>
      </c>
      <c r="L44" s="1">
        <v>2095</v>
      </c>
      <c r="M44" s="3" t="s">
        <v>146</v>
      </c>
      <c r="N44" s="1">
        <v>69.989999999999995</v>
      </c>
      <c r="O44" s="3" t="s">
        <v>339</v>
      </c>
      <c r="P44" s="2">
        <v>4096</v>
      </c>
      <c r="Q44" s="3" t="s">
        <v>228</v>
      </c>
      <c r="R44" s="3" t="s">
        <v>340</v>
      </c>
      <c r="S44" s="3" t="s">
        <v>341</v>
      </c>
    </row>
    <row r="45" spans="1:19" ht="90" x14ac:dyDescent="0.25">
      <c r="A45" s="3" t="s">
        <v>342</v>
      </c>
      <c r="B45" s="3" t="s">
        <v>94</v>
      </c>
      <c r="C45" s="3" t="s">
        <v>140</v>
      </c>
      <c r="D45" s="3" t="s">
        <v>94</v>
      </c>
      <c r="E45" s="3" t="s">
        <v>158</v>
      </c>
      <c r="F45" s="3" t="s">
        <v>312</v>
      </c>
      <c r="G45" s="3" t="s">
        <v>143</v>
      </c>
      <c r="H45" s="3" t="s">
        <v>144</v>
      </c>
      <c r="I45" s="2">
        <v>4</v>
      </c>
      <c r="J45" s="2">
        <v>1</v>
      </c>
      <c r="K45" s="3" t="s">
        <v>145</v>
      </c>
      <c r="L45" s="1">
        <v>2095</v>
      </c>
      <c r="M45" s="3" t="s">
        <v>146</v>
      </c>
      <c r="N45" s="1">
        <v>130</v>
      </c>
      <c r="O45" s="3" t="s">
        <v>343</v>
      </c>
      <c r="P45" s="2">
        <v>4096</v>
      </c>
      <c r="Q45" s="3" t="s">
        <v>165</v>
      </c>
      <c r="R45" s="3" t="s">
        <v>344</v>
      </c>
      <c r="S45" s="3" t="s">
        <v>345</v>
      </c>
    </row>
    <row r="46" spans="1:19" ht="196.5" customHeight="1" x14ac:dyDescent="0.25">
      <c r="A46" s="3" t="s">
        <v>346</v>
      </c>
      <c r="B46" s="3" t="s">
        <v>253</v>
      </c>
      <c r="C46" s="3" t="s">
        <v>140</v>
      </c>
      <c r="D46" s="3" t="s">
        <v>104</v>
      </c>
      <c r="E46" s="3" t="s">
        <v>158</v>
      </c>
      <c r="F46" s="3" t="s">
        <v>312</v>
      </c>
      <c r="G46" s="3" t="s">
        <v>143</v>
      </c>
      <c r="H46" s="3" t="s">
        <v>144</v>
      </c>
      <c r="I46" s="2">
        <v>4</v>
      </c>
      <c r="J46" s="2">
        <v>1</v>
      </c>
      <c r="K46" s="3" t="s">
        <v>145</v>
      </c>
      <c r="L46" s="1">
        <v>2095</v>
      </c>
      <c r="M46" s="3" t="s">
        <v>146</v>
      </c>
      <c r="N46" s="1">
        <v>140</v>
      </c>
      <c r="O46" s="3" t="s">
        <v>347</v>
      </c>
      <c r="P46" s="2">
        <v>8192</v>
      </c>
      <c r="Q46" s="3" t="s">
        <v>165</v>
      </c>
      <c r="R46" s="3" t="s">
        <v>348</v>
      </c>
      <c r="S46" s="3" t="s">
        <v>349</v>
      </c>
    </row>
    <row r="47" spans="1:19" ht="90" x14ac:dyDescent="0.25">
      <c r="A47" s="3" t="s">
        <v>350</v>
      </c>
      <c r="B47" s="3" t="s">
        <v>169</v>
      </c>
      <c r="C47" s="3" t="s">
        <v>140</v>
      </c>
      <c r="D47" s="3" t="s">
        <v>53</v>
      </c>
      <c r="E47" s="3" t="s">
        <v>351</v>
      </c>
      <c r="F47" s="3" t="s">
        <v>312</v>
      </c>
      <c r="G47" s="3" t="s">
        <v>143</v>
      </c>
      <c r="H47" s="3" t="s">
        <v>144</v>
      </c>
      <c r="I47" s="2">
        <v>4</v>
      </c>
      <c r="J47" s="2">
        <v>1</v>
      </c>
      <c r="K47" s="3" t="s">
        <v>145</v>
      </c>
      <c r="L47" s="1">
        <v>2095</v>
      </c>
      <c r="M47" s="3" t="s">
        <v>146</v>
      </c>
      <c r="N47" s="1">
        <v>140</v>
      </c>
      <c r="O47" s="3" t="s">
        <v>347</v>
      </c>
      <c r="P47" s="2">
        <v>4096</v>
      </c>
      <c r="Q47" s="3" t="s">
        <v>165</v>
      </c>
      <c r="R47" s="3" t="s">
        <v>352</v>
      </c>
      <c r="S47" s="3" t="s">
        <v>353</v>
      </c>
    </row>
    <row r="48" spans="1:19" ht="90" x14ac:dyDescent="0.25">
      <c r="A48" s="3" t="s">
        <v>354</v>
      </c>
      <c r="B48" s="3" t="s">
        <v>174</v>
      </c>
      <c r="C48" s="3" t="s">
        <v>140</v>
      </c>
      <c r="D48" s="3" t="s">
        <v>46</v>
      </c>
      <c r="E48" s="3" t="s">
        <v>158</v>
      </c>
      <c r="F48" s="3" t="s">
        <v>312</v>
      </c>
      <c r="G48" s="3" t="s">
        <v>143</v>
      </c>
      <c r="H48" s="3" t="s">
        <v>144</v>
      </c>
      <c r="I48" s="2">
        <v>4</v>
      </c>
      <c r="J48" s="2">
        <v>1</v>
      </c>
      <c r="K48" s="3" t="s">
        <v>145</v>
      </c>
      <c r="L48" s="1">
        <v>2095</v>
      </c>
      <c r="M48" s="3" t="s">
        <v>146</v>
      </c>
      <c r="N48" s="1">
        <v>125</v>
      </c>
      <c r="O48" s="3" t="s">
        <v>355</v>
      </c>
      <c r="P48" s="2">
        <v>4096</v>
      </c>
      <c r="Q48" s="3" t="s">
        <v>165</v>
      </c>
      <c r="R48" s="3" t="s">
        <v>356</v>
      </c>
      <c r="S48" s="3" t="s">
        <v>357</v>
      </c>
    </row>
    <row r="49" spans="1:19" ht="90" x14ac:dyDescent="0.25">
      <c r="A49" s="3" t="s">
        <v>358</v>
      </c>
      <c r="B49" s="3" t="s">
        <v>157</v>
      </c>
      <c r="C49" s="3" t="s">
        <v>140</v>
      </c>
      <c r="D49" s="3" t="s">
        <v>12</v>
      </c>
      <c r="E49" s="3" t="s">
        <v>158</v>
      </c>
      <c r="F49" s="3" t="s">
        <v>312</v>
      </c>
      <c r="G49" s="3" t="s">
        <v>143</v>
      </c>
      <c r="H49" s="3" t="s">
        <v>144</v>
      </c>
      <c r="I49" s="2">
        <v>4</v>
      </c>
      <c r="J49" s="2">
        <v>1</v>
      </c>
      <c r="K49" s="3" t="s">
        <v>145</v>
      </c>
      <c r="L49" s="1">
        <v>2095</v>
      </c>
      <c r="M49" s="3" t="s">
        <v>146</v>
      </c>
      <c r="N49" s="1">
        <v>125</v>
      </c>
      <c r="O49" s="3" t="s">
        <v>359</v>
      </c>
      <c r="P49" s="2">
        <v>4096</v>
      </c>
      <c r="Q49" s="3" t="s">
        <v>160</v>
      </c>
      <c r="R49" s="3" t="s">
        <v>360</v>
      </c>
      <c r="S49" s="3" t="s">
        <v>361</v>
      </c>
    </row>
    <row r="50" spans="1:19" ht="90" x14ac:dyDescent="0.25">
      <c r="A50" s="3" t="s">
        <v>362</v>
      </c>
      <c r="B50" s="3" t="s">
        <v>200</v>
      </c>
      <c r="C50" s="3" t="s">
        <v>140</v>
      </c>
      <c r="D50" s="3" t="s">
        <v>13</v>
      </c>
      <c r="E50" s="3" t="s">
        <v>158</v>
      </c>
      <c r="F50" s="3" t="s">
        <v>312</v>
      </c>
      <c r="G50" s="3" t="s">
        <v>143</v>
      </c>
      <c r="H50" s="3" t="s">
        <v>144</v>
      </c>
      <c r="I50" s="2">
        <v>4</v>
      </c>
      <c r="J50" s="2">
        <v>1</v>
      </c>
      <c r="K50" s="3" t="s">
        <v>145</v>
      </c>
      <c r="L50" s="1">
        <v>2095</v>
      </c>
      <c r="M50" s="3" t="s">
        <v>146</v>
      </c>
      <c r="N50" s="1">
        <v>130</v>
      </c>
      <c r="O50" s="3" t="s">
        <v>363</v>
      </c>
      <c r="P50" s="2">
        <v>8192</v>
      </c>
      <c r="Q50" s="3" t="s">
        <v>165</v>
      </c>
      <c r="R50" s="3" t="s">
        <v>364</v>
      </c>
      <c r="S50" s="3" t="s">
        <v>365</v>
      </c>
    </row>
    <row r="51" spans="1:19" ht="196.5" customHeight="1" x14ac:dyDescent="0.25">
      <c r="A51" s="3" t="s">
        <v>366</v>
      </c>
      <c r="B51" s="3" t="s">
        <v>241</v>
      </c>
      <c r="C51" s="3" t="s">
        <v>140</v>
      </c>
      <c r="D51" s="3" t="s">
        <v>108</v>
      </c>
      <c r="E51" s="3" t="s">
        <v>141</v>
      </c>
      <c r="F51" s="3" t="s">
        <v>367</v>
      </c>
      <c r="G51" s="3" t="s">
        <v>143</v>
      </c>
      <c r="H51" s="3" t="s">
        <v>152</v>
      </c>
      <c r="I51" s="2">
        <v>6</v>
      </c>
      <c r="J51" s="2">
        <v>2</v>
      </c>
      <c r="K51" s="3" t="s">
        <v>368</v>
      </c>
      <c r="L51" s="1">
        <v>1995</v>
      </c>
      <c r="M51" s="3" t="s">
        <v>146</v>
      </c>
      <c r="N51" s="1">
        <v>430</v>
      </c>
      <c r="O51" s="3" t="s">
        <v>369</v>
      </c>
      <c r="P51" s="2">
        <v>40960</v>
      </c>
      <c r="Q51" s="3" t="s">
        <v>370</v>
      </c>
      <c r="R51" s="3" t="s">
        <v>371</v>
      </c>
      <c r="S51" s="3" t="s">
        <v>193</v>
      </c>
    </row>
    <row r="52" spans="1:19" ht="196.5" customHeight="1" x14ac:dyDescent="0.25">
      <c r="A52" s="3" t="s">
        <v>372</v>
      </c>
      <c r="B52" s="3" t="s">
        <v>248</v>
      </c>
      <c r="C52" s="3" t="s">
        <v>140</v>
      </c>
      <c r="D52" s="3" t="s">
        <v>108</v>
      </c>
      <c r="E52" s="3" t="s">
        <v>141</v>
      </c>
      <c r="F52" s="3" t="s">
        <v>367</v>
      </c>
      <c r="G52" s="3" t="s">
        <v>143</v>
      </c>
      <c r="H52" s="3" t="s">
        <v>152</v>
      </c>
      <c r="I52" s="2">
        <v>6</v>
      </c>
      <c r="J52" s="2">
        <v>2</v>
      </c>
      <c r="K52" s="3" t="s">
        <v>368</v>
      </c>
      <c r="L52" s="1">
        <v>1995</v>
      </c>
      <c r="M52" s="3" t="s">
        <v>146</v>
      </c>
      <c r="N52" s="1">
        <v>430</v>
      </c>
      <c r="O52" s="3" t="s">
        <v>373</v>
      </c>
      <c r="P52" s="2">
        <v>40960</v>
      </c>
      <c r="Q52" s="3" t="s">
        <v>370</v>
      </c>
      <c r="R52" s="3" t="s">
        <v>374</v>
      </c>
      <c r="S52" s="3" t="s">
        <v>375</v>
      </c>
    </row>
    <row r="53" spans="1:19" ht="75" x14ac:dyDescent="0.25">
      <c r="A53" s="3" t="s">
        <v>376</v>
      </c>
      <c r="B53" s="3" t="s">
        <v>94</v>
      </c>
      <c r="C53" s="3" t="s">
        <v>140</v>
      </c>
      <c r="D53" s="3" t="s">
        <v>47</v>
      </c>
      <c r="E53" s="3" t="s">
        <v>158</v>
      </c>
      <c r="F53" s="3" t="s">
        <v>367</v>
      </c>
      <c r="G53" s="3" t="s">
        <v>143</v>
      </c>
      <c r="H53" s="3" t="s">
        <v>152</v>
      </c>
      <c r="I53" s="2">
        <v>2</v>
      </c>
      <c r="J53" s="2">
        <v>2</v>
      </c>
      <c r="K53" s="3" t="s">
        <v>368</v>
      </c>
      <c r="L53" s="1">
        <v>1995</v>
      </c>
      <c r="M53" s="3" t="s">
        <v>146</v>
      </c>
      <c r="N53" s="1">
        <v>130</v>
      </c>
      <c r="O53" s="3" t="s">
        <v>175</v>
      </c>
      <c r="P53" s="2">
        <v>4096</v>
      </c>
      <c r="Q53" s="3" t="s">
        <v>165</v>
      </c>
      <c r="R53" s="3" t="s">
        <v>377</v>
      </c>
      <c r="S53" s="3" t="s">
        <v>378</v>
      </c>
    </row>
    <row r="54" spans="1:19" ht="75" x14ac:dyDescent="0.25">
      <c r="A54" s="3" t="s">
        <v>379</v>
      </c>
      <c r="B54" s="3" t="s">
        <v>169</v>
      </c>
      <c r="C54" s="3" t="s">
        <v>140</v>
      </c>
      <c r="D54" s="3" t="s">
        <v>54</v>
      </c>
      <c r="E54" s="3" t="s">
        <v>158</v>
      </c>
      <c r="F54" s="3" t="s">
        <v>367</v>
      </c>
      <c r="G54" s="3" t="s">
        <v>143</v>
      </c>
      <c r="H54" s="3" t="s">
        <v>152</v>
      </c>
      <c r="I54" s="2">
        <v>2</v>
      </c>
      <c r="J54" s="2">
        <v>2</v>
      </c>
      <c r="K54" s="3" t="s">
        <v>368</v>
      </c>
      <c r="L54" s="1">
        <v>1995</v>
      </c>
      <c r="M54" s="3" t="s">
        <v>146</v>
      </c>
      <c r="N54" s="1">
        <v>130</v>
      </c>
      <c r="O54" s="3" t="s">
        <v>380</v>
      </c>
      <c r="P54" s="2">
        <v>4096</v>
      </c>
      <c r="Q54" s="3" t="s">
        <v>165</v>
      </c>
      <c r="R54" s="3" t="s">
        <v>381</v>
      </c>
      <c r="S54" s="3" t="s">
        <v>382</v>
      </c>
    </row>
    <row r="55" spans="1:19" ht="75" x14ac:dyDescent="0.25">
      <c r="A55" s="3" t="s">
        <v>383</v>
      </c>
      <c r="B55" s="3" t="s">
        <v>253</v>
      </c>
      <c r="C55" s="3" t="s">
        <v>140</v>
      </c>
      <c r="D55" s="3" t="s">
        <v>106</v>
      </c>
      <c r="E55" s="3" t="s">
        <v>158</v>
      </c>
      <c r="F55" s="3" t="s">
        <v>367</v>
      </c>
      <c r="G55" s="3" t="s">
        <v>143</v>
      </c>
      <c r="H55" s="3" t="s">
        <v>152</v>
      </c>
      <c r="I55" s="2">
        <v>2</v>
      </c>
      <c r="J55" s="2">
        <v>2</v>
      </c>
      <c r="K55" s="3" t="s">
        <v>368</v>
      </c>
      <c r="L55" s="1">
        <v>1995</v>
      </c>
      <c r="M55" s="3" t="s">
        <v>146</v>
      </c>
      <c r="N55" s="1">
        <v>140</v>
      </c>
      <c r="O55" s="3" t="s">
        <v>384</v>
      </c>
      <c r="P55" s="2">
        <v>8192</v>
      </c>
      <c r="Q55" s="3" t="s">
        <v>165</v>
      </c>
      <c r="R55" s="3" t="s">
        <v>385</v>
      </c>
      <c r="S55" s="3" t="s">
        <v>386</v>
      </c>
    </row>
    <row r="56" spans="1:19" ht="75" x14ac:dyDescent="0.25">
      <c r="A56" s="3" t="s">
        <v>387</v>
      </c>
      <c r="B56" s="3" t="s">
        <v>200</v>
      </c>
      <c r="C56" s="3" t="s">
        <v>140</v>
      </c>
      <c r="D56" s="3" t="s">
        <v>13</v>
      </c>
      <c r="E56" s="3" t="s">
        <v>158</v>
      </c>
      <c r="F56" s="3" t="s">
        <v>367</v>
      </c>
      <c r="G56" s="3" t="s">
        <v>143</v>
      </c>
      <c r="H56" s="3" t="s">
        <v>152</v>
      </c>
      <c r="I56" s="2">
        <v>2</v>
      </c>
      <c r="J56" s="2">
        <v>2</v>
      </c>
      <c r="K56" s="3" t="s">
        <v>368</v>
      </c>
      <c r="L56" s="1">
        <v>1995</v>
      </c>
      <c r="M56" s="3" t="s">
        <v>146</v>
      </c>
      <c r="N56" s="1">
        <v>150</v>
      </c>
      <c r="O56" s="3" t="s">
        <v>388</v>
      </c>
      <c r="P56" s="2">
        <v>8192</v>
      </c>
      <c r="Q56" s="3" t="s">
        <v>389</v>
      </c>
      <c r="R56" s="3" t="s">
        <v>390</v>
      </c>
      <c r="S56" s="3" t="s">
        <v>391</v>
      </c>
    </row>
    <row r="57" spans="1:19" ht="75" x14ac:dyDescent="0.25">
      <c r="A57" s="3" t="s">
        <v>392</v>
      </c>
      <c r="B57" s="3" t="s">
        <v>174</v>
      </c>
      <c r="C57" s="3" t="s">
        <v>140</v>
      </c>
      <c r="D57" s="3" t="s">
        <v>14</v>
      </c>
      <c r="E57" s="3" t="s">
        <v>158</v>
      </c>
      <c r="F57" s="3" t="s">
        <v>367</v>
      </c>
      <c r="G57" s="3" t="s">
        <v>143</v>
      </c>
      <c r="H57" s="3" t="s">
        <v>152</v>
      </c>
      <c r="I57" s="2">
        <v>1</v>
      </c>
      <c r="J57" s="2">
        <v>4</v>
      </c>
      <c r="K57" s="3" t="s">
        <v>368</v>
      </c>
      <c r="L57" s="1">
        <v>1995</v>
      </c>
      <c r="M57" s="3" t="s">
        <v>146</v>
      </c>
      <c r="N57" s="1">
        <v>110</v>
      </c>
      <c r="O57" s="3" t="s">
        <v>393</v>
      </c>
      <c r="P57" s="2">
        <v>8192</v>
      </c>
      <c r="Q57" s="3" t="s">
        <v>394</v>
      </c>
      <c r="R57" s="3" t="s">
        <v>395</v>
      </c>
      <c r="S57" s="3" t="s">
        <v>396</v>
      </c>
    </row>
    <row r="58" spans="1:19" ht="75" x14ac:dyDescent="0.25">
      <c r="A58" s="3" t="s">
        <v>397</v>
      </c>
      <c r="B58" s="3" t="s">
        <v>157</v>
      </c>
      <c r="C58" s="3" t="s">
        <v>140</v>
      </c>
      <c r="D58" s="3" t="s">
        <v>12</v>
      </c>
      <c r="E58" s="3" t="s">
        <v>158</v>
      </c>
      <c r="F58" s="3" t="s">
        <v>367</v>
      </c>
      <c r="G58" s="3" t="s">
        <v>143</v>
      </c>
      <c r="H58" s="3" t="s">
        <v>152</v>
      </c>
      <c r="I58" s="2">
        <v>2</v>
      </c>
      <c r="J58" s="2">
        <v>2</v>
      </c>
      <c r="K58" s="3" t="s">
        <v>368</v>
      </c>
      <c r="L58" s="1">
        <v>1995</v>
      </c>
      <c r="M58" s="3" t="s">
        <v>146</v>
      </c>
      <c r="N58" s="1">
        <v>130</v>
      </c>
      <c r="O58" s="3" t="s">
        <v>398</v>
      </c>
      <c r="P58" s="2">
        <v>4096</v>
      </c>
      <c r="Q58" s="3" t="s">
        <v>389</v>
      </c>
      <c r="R58" s="3" t="s">
        <v>399</v>
      </c>
      <c r="S58" s="3" t="s">
        <v>193</v>
      </c>
    </row>
    <row r="59" spans="1:19" ht="195" x14ac:dyDescent="0.25">
      <c r="A59" s="3" t="s">
        <v>400</v>
      </c>
      <c r="B59" s="3" t="s">
        <v>401</v>
      </c>
      <c r="C59" s="3" t="s">
        <v>140</v>
      </c>
      <c r="D59" s="3" t="s">
        <v>118</v>
      </c>
      <c r="E59" s="3" t="s">
        <v>141</v>
      </c>
      <c r="F59" s="3" t="s">
        <v>402</v>
      </c>
      <c r="G59" s="3" t="s">
        <v>143</v>
      </c>
      <c r="H59" s="3" t="s">
        <v>144</v>
      </c>
      <c r="I59" s="2">
        <v>2</v>
      </c>
      <c r="J59" s="2">
        <v>1</v>
      </c>
      <c r="K59" s="3" t="s">
        <v>403</v>
      </c>
      <c r="L59" s="1">
        <v>2594</v>
      </c>
      <c r="M59" s="3" t="s">
        <v>146</v>
      </c>
      <c r="N59" s="1">
        <v>1429</v>
      </c>
      <c r="O59" s="3" t="s">
        <v>404</v>
      </c>
      <c r="P59" s="2">
        <v>16384</v>
      </c>
      <c r="Q59" s="3" t="s">
        <v>394</v>
      </c>
      <c r="R59" s="3" t="s">
        <v>405</v>
      </c>
      <c r="S59" s="3" t="s">
        <v>406</v>
      </c>
    </row>
    <row r="60" spans="1:19" ht="196.5" customHeight="1" x14ac:dyDescent="0.25">
      <c r="A60" s="3" t="s">
        <v>407</v>
      </c>
      <c r="B60" s="3" t="s">
        <v>59</v>
      </c>
      <c r="C60" s="3" t="s">
        <v>140</v>
      </c>
      <c r="D60" s="3" t="s">
        <v>59</v>
      </c>
      <c r="E60" s="3" t="s">
        <v>226</v>
      </c>
      <c r="F60" s="3" t="s">
        <v>402</v>
      </c>
      <c r="G60" s="3" t="s">
        <v>408</v>
      </c>
      <c r="H60" s="3" t="s">
        <v>409</v>
      </c>
      <c r="I60" s="2">
        <v>2</v>
      </c>
      <c r="J60" s="2">
        <v>1</v>
      </c>
      <c r="K60" s="3" t="s">
        <v>410</v>
      </c>
      <c r="L60" s="1">
        <v>2095</v>
      </c>
      <c r="M60" s="3" t="s">
        <v>146</v>
      </c>
      <c r="N60" s="1">
        <v>327</v>
      </c>
      <c r="O60" s="3" t="s">
        <v>411</v>
      </c>
      <c r="P60" s="2">
        <v>4096</v>
      </c>
      <c r="Q60" s="3" t="s">
        <v>412</v>
      </c>
      <c r="R60" s="3" t="s">
        <v>413</v>
      </c>
      <c r="S60" s="3" t="s">
        <v>414</v>
      </c>
    </row>
    <row r="61" spans="1:19" ht="150" x14ac:dyDescent="0.25">
      <c r="A61" s="3" t="s">
        <v>415</v>
      </c>
      <c r="B61" s="3" t="s">
        <v>96</v>
      </c>
      <c r="C61" s="3" t="s">
        <v>140</v>
      </c>
      <c r="D61" s="3" t="s">
        <v>96</v>
      </c>
      <c r="E61" s="3" t="s">
        <v>351</v>
      </c>
      <c r="F61" s="3" t="s">
        <v>402</v>
      </c>
      <c r="G61" s="3" t="s">
        <v>408</v>
      </c>
      <c r="H61" s="3" t="s">
        <v>409</v>
      </c>
      <c r="I61" s="2">
        <v>2</v>
      </c>
      <c r="J61" s="2">
        <v>1</v>
      </c>
      <c r="K61" s="3" t="s">
        <v>416</v>
      </c>
      <c r="L61" s="1">
        <v>2394</v>
      </c>
      <c r="M61" s="3" t="s">
        <v>146</v>
      </c>
      <c r="N61" s="1">
        <v>271</v>
      </c>
      <c r="O61" s="3" t="s">
        <v>417</v>
      </c>
      <c r="P61" s="2">
        <v>8192</v>
      </c>
      <c r="Q61" s="3" t="s">
        <v>418</v>
      </c>
      <c r="R61" s="3" t="s">
        <v>419</v>
      </c>
      <c r="S61" s="3" t="s">
        <v>420</v>
      </c>
    </row>
    <row r="62" spans="1:19" ht="196.5" customHeight="1" x14ac:dyDescent="0.25">
      <c r="A62" s="3" t="s">
        <v>421</v>
      </c>
      <c r="B62" s="3" t="s">
        <v>96</v>
      </c>
      <c r="C62" s="3" t="s">
        <v>140</v>
      </c>
      <c r="D62" s="3" t="s">
        <v>96</v>
      </c>
      <c r="E62" s="3" t="s">
        <v>351</v>
      </c>
      <c r="F62" s="3" t="s">
        <v>402</v>
      </c>
      <c r="G62" s="3" t="s">
        <v>408</v>
      </c>
      <c r="H62" s="3" t="s">
        <v>409</v>
      </c>
      <c r="I62" s="2">
        <v>2</v>
      </c>
      <c r="J62" s="2">
        <v>1</v>
      </c>
      <c r="K62" s="3" t="s">
        <v>422</v>
      </c>
      <c r="L62" s="1">
        <v>2295</v>
      </c>
      <c r="M62" s="3" t="s">
        <v>146</v>
      </c>
      <c r="N62" s="1">
        <v>243</v>
      </c>
      <c r="O62" s="3" t="s">
        <v>423</v>
      </c>
      <c r="P62" s="2">
        <v>8192</v>
      </c>
      <c r="Q62" s="3" t="s">
        <v>418</v>
      </c>
      <c r="R62" s="3" t="s">
        <v>424</v>
      </c>
      <c r="S62" s="3" t="s">
        <v>425</v>
      </c>
    </row>
    <row r="63" spans="1:19" ht="150" x14ac:dyDescent="0.25">
      <c r="A63" s="3" t="s">
        <v>426</v>
      </c>
      <c r="B63" s="3" t="s">
        <v>96</v>
      </c>
      <c r="C63" s="3" t="s">
        <v>140</v>
      </c>
      <c r="D63" s="3" t="s">
        <v>96</v>
      </c>
      <c r="E63" s="3" t="s">
        <v>351</v>
      </c>
      <c r="F63" s="3" t="s">
        <v>402</v>
      </c>
      <c r="G63" s="3" t="s">
        <v>408</v>
      </c>
      <c r="H63" s="3" t="s">
        <v>409</v>
      </c>
      <c r="I63" s="2">
        <v>2</v>
      </c>
      <c r="J63" s="2">
        <v>1</v>
      </c>
      <c r="K63" s="3" t="s">
        <v>422</v>
      </c>
      <c r="L63" s="1">
        <v>2295</v>
      </c>
      <c r="M63" s="3" t="s">
        <v>146</v>
      </c>
      <c r="N63" s="1">
        <v>243</v>
      </c>
      <c r="O63" s="3" t="s">
        <v>427</v>
      </c>
      <c r="P63" s="2">
        <v>8192</v>
      </c>
      <c r="Q63" s="3" t="s">
        <v>418</v>
      </c>
      <c r="R63" s="3" t="s">
        <v>428</v>
      </c>
      <c r="S63" s="3" t="s">
        <v>429</v>
      </c>
    </row>
    <row r="64" spans="1:19" ht="75" x14ac:dyDescent="0.25">
      <c r="A64" s="3" t="s">
        <v>430</v>
      </c>
      <c r="B64" s="3" t="s">
        <v>431</v>
      </c>
      <c r="C64" s="3" t="s">
        <v>140</v>
      </c>
      <c r="D64" s="3" t="s">
        <v>80</v>
      </c>
      <c r="E64" s="3" t="s">
        <v>141</v>
      </c>
      <c r="F64" s="3" t="s">
        <v>432</v>
      </c>
      <c r="G64" s="3" t="s">
        <v>143</v>
      </c>
      <c r="H64" s="3" t="s">
        <v>152</v>
      </c>
      <c r="I64" s="2">
        <v>2</v>
      </c>
      <c r="J64" s="2">
        <v>2</v>
      </c>
      <c r="K64" s="3" t="s">
        <v>216</v>
      </c>
      <c r="L64" s="1">
        <v>2297</v>
      </c>
      <c r="M64" s="3" t="s">
        <v>146</v>
      </c>
      <c r="N64" s="1">
        <v>140</v>
      </c>
      <c r="O64" s="3" t="s">
        <v>433</v>
      </c>
      <c r="P64" s="2">
        <v>8192</v>
      </c>
      <c r="Q64" s="3" t="s">
        <v>434</v>
      </c>
      <c r="R64" s="3" t="s">
        <v>435</v>
      </c>
      <c r="S64" s="3" t="s">
        <v>193</v>
      </c>
    </row>
    <row r="65" spans="1:19" ht="75" x14ac:dyDescent="0.25">
      <c r="A65" s="3" t="s">
        <v>436</v>
      </c>
      <c r="B65" s="3" t="s">
        <v>437</v>
      </c>
      <c r="C65" s="3" t="s">
        <v>140</v>
      </c>
      <c r="D65" s="3" t="s">
        <v>79</v>
      </c>
      <c r="E65" s="3" t="s">
        <v>141</v>
      </c>
      <c r="F65" s="3" t="s">
        <v>432</v>
      </c>
      <c r="G65" s="3" t="s">
        <v>143</v>
      </c>
      <c r="H65" s="3" t="s">
        <v>144</v>
      </c>
      <c r="I65" s="2">
        <v>2</v>
      </c>
      <c r="J65" s="2">
        <v>2</v>
      </c>
      <c r="K65" s="3" t="s">
        <v>216</v>
      </c>
      <c r="L65" s="1">
        <v>2297</v>
      </c>
      <c r="M65" s="3" t="s">
        <v>146</v>
      </c>
      <c r="N65" s="1">
        <v>140</v>
      </c>
      <c r="O65" s="3" t="s">
        <v>438</v>
      </c>
      <c r="P65" s="2">
        <v>8192</v>
      </c>
      <c r="Q65" s="3" t="s">
        <v>434</v>
      </c>
      <c r="R65" s="3" t="s">
        <v>439</v>
      </c>
      <c r="S65" s="3" t="s">
        <v>193</v>
      </c>
    </row>
    <row r="66" spans="1:19" ht="75" x14ac:dyDescent="0.25">
      <c r="A66" s="3" t="s">
        <v>440</v>
      </c>
      <c r="B66" s="3" t="s">
        <v>441</v>
      </c>
      <c r="C66" s="3" t="s">
        <v>140</v>
      </c>
      <c r="D66" s="3" t="s">
        <v>55</v>
      </c>
      <c r="E66" s="3" t="s">
        <v>226</v>
      </c>
      <c r="F66" s="3" t="s">
        <v>432</v>
      </c>
      <c r="G66" s="3" t="s">
        <v>143</v>
      </c>
      <c r="H66" s="3" t="s">
        <v>152</v>
      </c>
      <c r="I66" s="2">
        <v>1</v>
      </c>
      <c r="J66" s="2">
        <v>2</v>
      </c>
      <c r="K66" s="3" t="s">
        <v>216</v>
      </c>
      <c r="L66" s="1">
        <v>2297</v>
      </c>
      <c r="M66" s="3" t="s">
        <v>146</v>
      </c>
      <c r="N66" s="1">
        <v>260</v>
      </c>
      <c r="O66" s="3" t="s">
        <v>442</v>
      </c>
      <c r="P66" s="2">
        <v>4096</v>
      </c>
      <c r="Q66" s="3" t="s">
        <v>228</v>
      </c>
      <c r="R66" s="3" t="s">
        <v>443</v>
      </c>
      <c r="S66" s="3" t="s">
        <v>193</v>
      </c>
    </row>
    <row r="67" spans="1:19" ht="75" x14ac:dyDescent="0.25">
      <c r="A67" s="3" t="s">
        <v>444</v>
      </c>
      <c r="B67" s="3" t="s">
        <v>445</v>
      </c>
      <c r="C67" s="3" t="s">
        <v>140</v>
      </c>
      <c r="D67" s="3" t="s">
        <v>77</v>
      </c>
      <c r="E67" s="3" t="s">
        <v>158</v>
      </c>
      <c r="F67" s="3" t="s">
        <v>432</v>
      </c>
      <c r="G67" s="3" t="s">
        <v>143</v>
      </c>
      <c r="H67" s="3" t="s">
        <v>152</v>
      </c>
      <c r="I67" s="2">
        <v>1</v>
      </c>
      <c r="J67" s="2">
        <v>2</v>
      </c>
      <c r="K67" s="3" t="s">
        <v>216</v>
      </c>
      <c r="L67" s="1">
        <v>2297</v>
      </c>
      <c r="M67" s="3" t="s">
        <v>146</v>
      </c>
      <c r="N67" s="1">
        <v>80</v>
      </c>
      <c r="O67" s="3" t="s">
        <v>250</v>
      </c>
      <c r="P67" s="2">
        <v>4096</v>
      </c>
      <c r="Q67" s="3" t="s">
        <v>228</v>
      </c>
      <c r="R67" s="3" t="s">
        <v>446</v>
      </c>
      <c r="S67" s="3" t="s">
        <v>193</v>
      </c>
    </row>
    <row r="68" spans="1:19" ht="105" x14ac:dyDescent="0.25">
      <c r="A68" s="3" t="s">
        <v>447</v>
      </c>
      <c r="B68" s="3" t="s">
        <v>448</v>
      </c>
      <c r="C68" s="3" t="s">
        <v>140</v>
      </c>
      <c r="D68" s="3" t="s">
        <v>60</v>
      </c>
      <c r="E68" s="3" t="s">
        <v>226</v>
      </c>
      <c r="F68" s="3" t="s">
        <v>449</v>
      </c>
      <c r="G68" s="3" t="s">
        <v>143</v>
      </c>
      <c r="H68" s="3" t="s">
        <v>144</v>
      </c>
      <c r="I68" s="2">
        <v>4</v>
      </c>
      <c r="J68" s="2">
        <v>1</v>
      </c>
      <c r="K68" s="3" t="s">
        <v>450</v>
      </c>
      <c r="L68" s="1">
        <v>2195</v>
      </c>
      <c r="M68" s="3" t="s">
        <v>146</v>
      </c>
      <c r="N68" s="1">
        <v>185</v>
      </c>
      <c r="O68" s="3" t="s">
        <v>451</v>
      </c>
      <c r="P68" s="2">
        <v>4096</v>
      </c>
      <c r="Q68" s="3" t="s">
        <v>165</v>
      </c>
      <c r="R68" s="3" t="s">
        <v>452</v>
      </c>
      <c r="S68" s="3" t="s">
        <v>453</v>
      </c>
    </row>
    <row r="69" spans="1:19" ht="195" x14ac:dyDescent="0.25">
      <c r="A69" s="3" t="s">
        <v>454</v>
      </c>
      <c r="B69" s="3" t="s">
        <v>455</v>
      </c>
      <c r="C69" s="3" t="s">
        <v>140</v>
      </c>
      <c r="D69" s="3" t="s">
        <v>100</v>
      </c>
      <c r="E69" s="3" t="s">
        <v>141</v>
      </c>
      <c r="F69" s="3" t="s">
        <v>449</v>
      </c>
      <c r="G69" s="3" t="s">
        <v>143</v>
      </c>
      <c r="H69" s="3" t="s">
        <v>152</v>
      </c>
      <c r="I69" s="2">
        <v>8</v>
      </c>
      <c r="J69" s="2">
        <v>1</v>
      </c>
      <c r="K69" s="3" t="s">
        <v>450</v>
      </c>
      <c r="L69" s="1">
        <v>2195</v>
      </c>
      <c r="M69" s="3" t="s">
        <v>146</v>
      </c>
      <c r="N69" s="1">
        <v>605</v>
      </c>
      <c r="O69" s="3" t="s">
        <v>456</v>
      </c>
      <c r="P69" s="2">
        <v>20480</v>
      </c>
      <c r="Q69" s="3" t="s">
        <v>228</v>
      </c>
      <c r="R69" s="3" t="s">
        <v>457</v>
      </c>
      <c r="S69" s="3" t="s">
        <v>458</v>
      </c>
    </row>
    <row r="70" spans="1:19" ht="196.5" customHeight="1" x14ac:dyDescent="0.25">
      <c r="A70" s="3" t="s">
        <v>459</v>
      </c>
      <c r="B70" s="3" t="s">
        <v>460</v>
      </c>
      <c r="C70" s="3" t="s">
        <v>140</v>
      </c>
      <c r="D70" s="3" t="s">
        <v>98</v>
      </c>
      <c r="E70" s="3" t="s">
        <v>141</v>
      </c>
      <c r="F70" s="3" t="s">
        <v>449</v>
      </c>
      <c r="G70" s="3" t="s">
        <v>143</v>
      </c>
      <c r="H70" s="3" t="s">
        <v>152</v>
      </c>
      <c r="I70" s="2">
        <v>8</v>
      </c>
      <c r="J70" s="2">
        <v>1</v>
      </c>
      <c r="K70" s="3" t="s">
        <v>450</v>
      </c>
      <c r="L70" s="1">
        <v>2195</v>
      </c>
      <c r="M70" s="3" t="s">
        <v>146</v>
      </c>
      <c r="N70" s="1">
        <v>605</v>
      </c>
      <c r="O70" s="3" t="s">
        <v>456</v>
      </c>
      <c r="P70" s="2">
        <v>20480</v>
      </c>
      <c r="Q70" s="3" t="s">
        <v>228</v>
      </c>
      <c r="R70" s="3" t="s">
        <v>461</v>
      </c>
      <c r="S70" s="3" t="s">
        <v>462</v>
      </c>
    </row>
    <row r="71" spans="1:19" ht="150" x14ac:dyDescent="0.25">
      <c r="A71" s="3" t="s">
        <v>463</v>
      </c>
      <c r="B71" s="3" t="s">
        <v>464</v>
      </c>
      <c r="C71" s="3" t="s">
        <v>140</v>
      </c>
      <c r="D71" s="3" t="s">
        <v>89</v>
      </c>
      <c r="E71" s="3" t="s">
        <v>141</v>
      </c>
      <c r="F71" s="3" t="s">
        <v>449</v>
      </c>
      <c r="G71" s="3" t="s">
        <v>143</v>
      </c>
      <c r="H71" s="3" t="s">
        <v>152</v>
      </c>
      <c r="I71" s="2">
        <v>16</v>
      </c>
      <c r="J71" s="2">
        <v>1</v>
      </c>
      <c r="K71" s="3" t="s">
        <v>450</v>
      </c>
      <c r="L71" s="1">
        <v>2195</v>
      </c>
      <c r="M71" s="3" t="s">
        <v>146</v>
      </c>
      <c r="N71" s="1">
        <v>3679</v>
      </c>
      <c r="O71" s="3" t="s">
        <v>250</v>
      </c>
      <c r="P71" s="2">
        <v>53248</v>
      </c>
      <c r="Q71" s="3" t="s">
        <v>465</v>
      </c>
      <c r="R71" s="3" t="s">
        <v>466</v>
      </c>
      <c r="S71" s="3" t="s">
        <v>193</v>
      </c>
    </row>
    <row r="72" spans="1:19" ht="196.5" customHeight="1" x14ac:dyDescent="0.25">
      <c r="A72" s="3" t="s">
        <v>467</v>
      </c>
      <c r="B72" s="3" t="s">
        <v>468</v>
      </c>
      <c r="C72" s="3" t="s">
        <v>140</v>
      </c>
      <c r="D72" s="3" t="s">
        <v>37</v>
      </c>
      <c r="E72" s="3" t="s">
        <v>141</v>
      </c>
      <c r="F72" s="3" t="s">
        <v>449</v>
      </c>
      <c r="G72" s="3" t="s">
        <v>143</v>
      </c>
      <c r="H72" s="3" t="s">
        <v>152</v>
      </c>
      <c r="I72" s="2">
        <v>16</v>
      </c>
      <c r="J72" s="2">
        <v>1</v>
      </c>
      <c r="K72" s="3" t="s">
        <v>469</v>
      </c>
      <c r="L72" s="1">
        <v>2095</v>
      </c>
      <c r="M72" s="3" t="s">
        <v>146</v>
      </c>
      <c r="N72" s="1">
        <v>3048</v>
      </c>
      <c r="O72" s="3" t="s">
        <v>470</v>
      </c>
      <c r="P72" s="2">
        <v>6144</v>
      </c>
      <c r="Q72" s="3" t="s">
        <v>465</v>
      </c>
      <c r="R72" s="3" t="s">
        <v>471</v>
      </c>
      <c r="S72" s="3" t="s">
        <v>193</v>
      </c>
    </row>
    <row r="73" spans="1:19" ht="196.5" customHeight="1" x14ac:dyDescent="0.25">
      <c r="A73" s="3" t="s">
        <v>472</v>
      </c>
      <c r="B73" s="3" t="s">
        <v>468</v>
      </c>
      <c r="C73" s="3" t="s">
        <v>140</v>
      </c>
      <c r="D73" s="3" t="s">
        <v>90</v>
      </c>
      <c r="E73" s="3" t="s">
        <v>141</v>
      </c>
      <c r="F73" s="3" t="s">
        <v>449</v>
      </c>
      <c r="G73" s="3" t="s">
        <v>143</v>
      </c>
      <c r="H73" s="3" t="s">
        <v>152</v>
      </c>
      <c r="I73" s="2">
        <v>16</v>
      </c>
      <c r="J73" s="2">
        <v>1</v>
      </c>
      <c r="K73" s="3" t="s">
        <v>450</v>
      </c>
      <c r="L73" s="1">
        <v>2195</v>
      </c>
      <c r="M73" s="3" t="s">
        <v>146</v>
      </c>
      <c r="N73" s="1">
        <v>3412</v>
      </c>
      <c r="O73" s="3" t="s">
        <v>473</v>
      </c>
      <c r="P73" s="2">
        <v>53248</v>
      </c>
      <c r="Q73" s="3" t="s">
        <v>465</v>
      </c>
      <c r="R73" s="3" t="s">
        <v>474</v>
      </c>
      <c r="S73" s="3" t="s">
        <v>475</v>
      </c>
    </row>
    <row r="74" spans="1:19" ht="196.5" customHeight="1" x14ac:dyDescent="0.25">
      <c r="A74" s="3" t="s">
        <v>476</v>
      </c>
      <c r="B74" s="3" t="s">
        <v>477</v>
      </c>
      <c r="C74" s="3" t="s">
        <v>140</v>
      </c>
      <c r="D74" s="3" t="s">
        <v>85</v>
      </c>
      <c r="E74" s="3" t="s">
        <v>141</v>
      </c>
      <c r="F74" s="3" t="s">
        <v>449</v>
      </c>
      <c r="G74" s="3" t="s">
        <v>143</v>
      </c>
      <c r="H74" s="3" t="s">
        <v>152</v>
      </c>
      <c r="I74" s="2">
        <v>12</v>
      </c>
      <c r="J74" s="2">
        <v>1</v>
      </c>
      <c r="K74" s="3" t="s">
        <v>450</v>
      </c>
      <c r="L74" s="1">
        <v>2195</v>
      </c>
      <c r="M74" s="3" t="s">
        <v>146</v>
      </c>
      <c r="N74" s="1">
        <v>1030</v>
      </c>
      <c r="O74" s="3" t="s">
        <v>478</v>
      </c>
      <c r="P74" s="2">
        <v>32768</v>
      </c>
      <c r="Q74" s="3" t="s">
        <v>465</v>
      </c>
      <c r="R74" s="3" t="s">
        <v>479</v>
      </c>
      <c r="S74" s="3" t="s">
        <v>480</v>
      </c>
    </row>
    <row r="75" spans="1:19" ht="196.5" customHeight="1" x14ac:dyDescent="0.25">
      <c r="A75" s="3" t="s">
        <v>481</v>
      </c>
      <c r="B75" s="3" t="s">
        <v>482</v>
      </c>
      <c r="C75" s="3" t="s">
        <v>140</v>
      </c>
      <c r="D75" s="3" t="s">
        <v>86</v>
      </c>
      <c r="E75" s="3" t="s">
        <v>141</v>
      </c>
      <c r="F75" s="3" t="s">
        <v>449</v>
      </c>
      <c r="G75" s="3" t="s">
        <v>143</v>
      </c>
      <c r="H75" s="3" t="s">
        <v>152</v>
      </c>
      <c r="I75" s="2">
        <v>12</v>
      </c>
      <c r="J75" s="2">
        <v>1</v>
      </c>
      <c r="K75" s="3" t="s">
        <v>450</v>
      </c>
      <c r="L75" s="1">
        <v>2195</v>
      </c>
      <c r="M75" s="3" t="s">
        <v>146</v>
      </c>
      <c r="N75" s="1">
        <v>1030</v>
      </c>
      <c r="O75" s="3" t="s">
        <v>483</v>
      </c>
      <c r="P75" s="2">
        <v>32768</v>
      </c>
      <c r="Q75" s="3" t="s">
        <v>465</v>
      </c>
      <c r="R75" s="3" t="s">
        <v>484</v>
      </c>
      <c r="S75" s="3" t="s">
        <v>485</v>
      </c>
    </row>
    <row r="76" spans="1:19" ht="196.5" customHeight="1" x14ac:dyDescent="0.25">
      <c r="A76" s="3" t="s">
        <v>486</v>
      </c>
      <c r="B76" s="3" t="s">
        <v>487</v>
      </c>
      <c r="C76" s="3" t="s">
        <v>140</v>
      </c>
      <c r="D76" s="3" t="s">
        <v>91</v>
      </c>
      <c r="E76" s="3" t="s">
        <v>141</v>
      </c>
      <c r="F76" s="3" t="s">
        <v>449</v>
      </c>
      <c r="G76" s="3" t="s">
        <v>143</v>
      </c>
      <c r="H76" s="3" t="s">
        <v>144</v>
      </c>
      <c r="I76" s="2">
        <v>12</v>
      </c>
      <c r="J76" s="2">
        <v>1</v>
      </c>
      <c r="K76" s="3" t="s">
        <v>450</v>
      </c>
      <c r="L76" s="1">
        <v>2195</v>
      </c>
      <c r="M76" s="3" t="s">
        <v>146</v>
      </c>
      <c r="N76" s="1">
        <v>665</v>
      </c>
      <c r="O76" s="3" t="s">
        <v>488</v>
      </c>
      <c r="P76" s="2">
        <v>24576</v>
      </c>
      <c r="Q76" s="3" t="s">
        <v>489</v>
      </c>
      <c r="R76" s="3" t="s">
        <v>490</v>
      </c>
      <c r="S76" s="3" t="s">
        <v>491</v>
      </c>
    </row>
    <row r="77" spans="1:19" ht="75" x14ac:dyDescent="0.25">
      <c r="A77" s="3" t="s">
        <v>492</v>
      </c>
      <c r="B77" s="3" t="s">
        <v>493</v>
      </c>
      <c r="C77" s="3" t="s">
        <v>140</v>
      </c>
      <c r="D77" s="3" t="s">
        <v>109</v>
      </c>
      <c r="E77" s="3" t="s">
        <v>158</v>
      </c>
      <c r="F77" s="3" t="s">
        <v>449</v>
      </c>
      <c r="G77" s="3" t="s">
        <v>143</v>
      </c>
      <c r="H77" s="3" t="s">
        <v>152</v>
      </c>
      <c r="I77" s="2">
        <v>4</v>
      </c>
      <c r="J77" s="2">
        <v>1</v>
      </c>
      <c r="K77" s="3" t="s">
        <v>450</v>
      </c>
      <c r="L77" s="1">
        <v>2195</v>
      </c>
      <c r="M77" s="3" t="s">
        <v>146</v>
      </c>
      <c r="N77" s="1">
        <v>110</v>
      </c>
      <c r="O77" s="3" t="s">
        <v>250</v>
      </c>
      <c r="P77" s="2">
        <v>8192</v>
      </c>
      <c r="Q77" s="3" t="s">
        <v>228</v>
      </c>
      <c r="R77" s="3" t="s">
        <v>494</v>
      </c>
      <c r="S77" s="3" t="s">
        <v>193</v>
      </c>
    </row>
    <row r="78" spans="1:19" ht="75" x14ac:dyDescent="0.25">
      <c r="A78" s="3" t="s">
        <v>495</v>
      </c>
      <c r="B78" s="3" t="s">
        <v>496</v>
      </c>
      <c r="C78" s="3" t="s">
        <v>140</v>
      </c>
      <c r="D78" s="3" t="s">
        <v>114</v>
      </c>
      <c r="E78" s="3" t="s">
        <v>158</v>
      </c>
      <c r="F78" s="3" t="s">
        <v>449</v>
      </c>
      <c r="G78" s="3" t="s">
        <v>143</v>
      </c>
      <c r="H78" s="3" t="s">
        <v>152</v>
      </c>
      <c r="I78" s="2">
        <v>12</v>
      </c>
      <c r="J78" s="2">
        <v>1</v>
      </c>
      <c r="K78" s="3" t="s">
        <v>450</v>
      </c>
      <c r="L78" s="1">
        <v>2195</v>
      </c>
      <c r="M78" s="3" t="s">
        <v>146</v>
      </c>
      <c r="N78" s="1">
        <v>110</v>
      </c>
      <c r="O78" s="3" t="s">
        <v>250</v>
      </c>
      <c r="P78" s="2">
        <v>8192</v>
      </c>
      <c r="Q78" s="3" t="s">
        <v>228</v>
      </c>
      <c r="R78" s="3" t="s">
        <v>497</v>
      </c>
      <c r="S78" s="3" t="s">
        <v>193</v>
      </c>
    </row>
    <row r="79" spans="1:19" ht="75" x14ac:dyDescent="0.25">
      <c r="A79" s="3" t="s">
        <v>498</v>
      </c>
      <c r="B79" s="3" t="s">
        <v>499</v>
      </c>
      <c r="C79" s="3" t="s">
        <v>140</v>
      </c>
      <c r="D79" s="3" t="s">
        <v>48</v>
      </c>
      <c r="E79" s="3" t="s">
        <v>158</v>
      </c>
      <c r="F79" s="3" t="s">
        <v>449</v>
      </c>
      <c r="G79" s="3" t="s">
        <v>143</v>
      </c>
      <c r="H79" s="3" t="s">
        <v>152</v>
      </c>
      <c r="I79" s="2">
        <v>4</v>
      </c>
      <c r="J79" s="2">
        <v>1</v>
      </c>
      <c r="K79" s="3" t="s">
        <v>450</v>
      </c>
      <c r="L79" s="1">
        <v>2195</v>
      </c>
      <c r="M79" s="3" t="s">
        <v>146</v>
      </c>
      <c r="N79" s="1">
        <v>106</v>
      </c>
      <c r="O79" s="3" t="s">
        <v>250</v>
      </c>
      <c r="P79" s="2">
        <v>4096</v>
      </c>
      <c r="Q79" s="3" t="s">
        <v>228</v>
      </c>
      <c r="R79" s="3" t="s">
        <v>500</v>
      </c>
      <c r="S79" s="3" t="s">
        <v>193</v>
      </c>
    </row>
    <row r="80" spans="1:19" ht="75" x14ac:dyDescent="0.25">
      <c r="A80" s="3" t="s">
        <v>501</v>
      </c>
      <c r="B80" s="3" t="s">
        <v>502</v>
      </c>
      <c r="C80" s="3" t="s">
        <v>140</v>
      </c>
      <c r="D80" s="3" t="s">
        <v>43</v>
      </c>
      <c r="E80" s="3" t="s">
        <v>158</v>
      </c>
      <c r="F80" s="3" t="s">
        <v>449</v>
      </c>
      <c r="G80" s="3" t="s">
        <v>143</v>
      </c>
      <c r="H80" s="3" t="s">
        <v>152</v>
      </c>
      <c r="I80" s="2">
        <v>4</v>
      </c>
      <c r="J80" s="2">
        <v>1</v>
      </c>
      <c r="K80" s="3" t="s">
        <v>450</v>
      </c>
      <c r="L80" s="1">
        <v>2195</v>
      </c>
      <c r="M80" s="3" t="s">
        <v>146</v>
      </c>
      <c r="N80" s="1">
        <v>106</v>
      </c>
      <c r="O80" s="3" t="s">
        <v>250</v>
      </c>
      <c r="P80" s="2">
        <v>6144</v>
      </c>
      <c r="Q80" s="3" t="s">
        <v>228</v>
      </c>
      <c r="R80" s="3" t="s">
        <v>503</v>
      </c>
      <c r="S80" s="3" t="s">
        <v>193</v>
      </c>
    </row>
    <row r="81" spans="1:19" ht="75" x14ac:dyDescent="0.25">
      <c r="A81" s="3" t="s">
        <v>504</v>
      </c>
      <c r="B81" s="3" t="s">
        <v>505</v>
      </c>
      <c r="C81" s="3" t="s">
        <v>140</v>
      </c>
      <c r="D81" s="3" t="s">
        <v>62</v>
      </c>
      <c r="E81" s="3" t="s">
        <v>158</v>
      </c>
      <c r="F81" s="3" t="s">
        <v>449</v>
      </c>
      <c r="G81" s="3" t="s">
        <v>143</v>
      </c>
      <c r="H81" s="3" t="s">
        <v>152</v>
      </c>
      <c r="I81" s="2">
        <v>4</v>
      </c>
      <c r="J81" s="2">
        <v>1</v>
      </c>
      <c r="K81" s="3" t="s">
        <v>450</v>
      </c>
      <c r="L81" s="1">
        <v>2195</v>
      </c>
      <c r="M81" s="3" t="s">
        <v>146</v>
      </c>
      <c r="N81" s="1">
        <v>117</v>
      </c>
      <c r="O81" s="3" t="s">
        <v>250</v>
      </c>
      <c r="P81" s="2">
        <v>4096</v>
      </c>
      <c r="Q81" s="3" t="s">
        <v>228</v>
      </c>
      <c r="R81" s="3" t="s">
        <v>506</v>
      </c>
      <c r="S81" s="3" t="s">
        <v>193</v>
      </c>
    </row>
    <row r="82" spans="1:19" ht="75" x14ac:dyDescent="0.25">
      <c r="A82" s="3" t="s">
        <v>507</v>
      </c>
      <c r="B82" s="3" t="s">
        <v>508</v>
      </c>
      <c r="C82" s="3" t="s">
        <v>140</v>
      </c>
      <c r="D82" s="3" t="s">
        <v>112</v>
      </c>
      <c r="E82" s="3" t="s">
        <v>158</v>
      </c>
      <c r="F82" s="3" t="s">
        <v>449</v>
      </c>
      <c r="G82" s="3" t="s">
        <v>143</v>
      </c>
      <c r="H82" s="3" t="s">
        <v>409</v>
      </c>
      <c r="I82" s="2">
        <v>2</v>
      </c>
      <c r="J82" s="2">
        <v>1</v>
      </c>
      <c r="K82" s="3" t="s">
        <v>450</v>
      </c>
      <c r="L82" s="1">
        <v>2195</v>
      </c>
      <c r="M82" s="3" t="s">
        <v>146</v>
      </c>
      <c r="N82" s="1">
        <v>130</v>
      </c>
      <c r="O82" s="3" t="s">
        <v>509</v>
      </c>
      <c r="P82" s="2">
        <v>4096</v>
      </c>
      <c r="Q82" s="3" t="s">
        <v>228</v>
      </c>
      <c r="R82" s="3" t="s">
        <v>510</v>
      </c>
      <c r="S82" s="3" t="s">
        <v>511</v>
      </c>
    </row>
    <row r="83" spans="1:19" ht="75" x14ac:dyDescent="0.25">
      <c r="A83" s="3" t="s">
        <v>512</v>
      </c>
      <c r="B83" s="3" t="s">
        <v>513</v>
      </c>
      <c r="C83" s="3" t="s">
        <v>140</v>
      </c>
      <c r="D83" s="3" t="s">
        <v>115</v>
      </c>
      <c r="E83" s="3" t="s">
        <v>158</v>
      </c>
      <c r="F83" s="3" t="s">
        <v>449</v>
      </c>
      <c r="G83" s="3" t="s">
        <v>143</v>
      </c>
      <c r="H83" s="3" t="s">
        <v>152</v>
      </c>
      <c r="I83" s="2">
        <v>8</v>
      </c>
      <c r="J83" s="2">
        <v>1</v>
      </c>
      <c r="K83" s="3" t="s">
        <v>450</v>
      </c>
      <c r="L83" s="1">
        <v>2195</v>
      </c>
      <c r="M83" s="3" t="s">
        <v>146</v>
      </c>
      <c r="N83" s="1">
        <v>130</v>
      </c>
      <c r="O83" s="3" t="s">
        <v>514</v>
      </c>
      <c r="P83" s="2">
        <v>8192</v>
      </c>
      <c r="Q83" s="3" t="s">
        <v>176</v>
      </c>
      <c r="R83" s="3" t="s">
        <v>515</v>
      </c>
      <c r="S83" s="3" t="s">
        <v>516</v>
      </c>
    </row>
    <row r="84" spans="1:19" ht="75" x14ac:dyDescent="0.25">
      <c r="A84" s="3" t="s">
        <v>517</v>
      </c>
      <c r="B84" s="3" t="s">
        <v>518</v>
      </c>
      <c r="C84" s="3" t="s">
        <v>140</v>
      </c>
      <c r="D84" s="3" t="s">
        <v>67</v>
      </c>
      <c r="E84" s="3" t="s">
        <v>158</v>
      </c>
      <c r="F84" s="3" t="s">
        <v>449</v>
      </c>
      <c r="G84" s="3" t="s">
        <v>143</v>
      </c>
      <c r="H84" s="3" t="s">
        <v>152</v>
      </c>
      <c r="I84" s="2">
        <v>2</v>
      </c>
      <c r="J84" s="2">
        <v>1</v>
      </c>
      <c r="K84" s="3" t="s">
        <v>450</v>
      </c>
      <c r="L84" s="1">
        <v>2195</v>
      </c>
      <c r="M84" s="3" t="s">
        <v>146</v>
      </c>
      <c r="N84" s="1">
        <v>130</v>
      </c>
      <c r="O84" s="3" t="s">
        <v>519</v>
      </c>
      <c r="P84" s="2">
        <v>4096</v>
      </c>
      <c r="Q84" s="3" t="s">
        <v>176</v>
      </c>
      <c r="R84" s="3" t="s">
        <v>520</v>
      </c>
      <c r="S84" s="3" t="s">
        <v>521</v>
      </c>
    </row>
    <row r="85" spans="1:19" ht="75" x14ac:dyDescent="0.25">
      <c r="A85" s="3" t="s">
        <v>522</v>
      </c>
      <c r="B85" s="3" t="s">
        <v>523</v>
      </c>
      <c r="C85" s="3" t="s">
        <v>140</v>
      </c>
      <c r="D85" s="3" t="s">
        <v>116</v>
      </c>
      <c r="E85" s="3" t="s">
        <v>158</v>
      </c>
      <c r="F85" s="3" t="s">
        <v>449</v>
      </c>
      <c r="G85" s="3" t="s">
        <v>143</v>
      </c>
      <c r="H85" s="3" t="s">
        <v>152</v>
      </c>
      <c r="I85" s="2">
        <v>4</v>
      </c>
      <c r="J85" s="2">
        <v>1</v>
      </c>
      <c r="K85" s="3" t="s">
        <v>450</v>
      </c>
      <c r="L85" s="1">
        <v>2195</v>
      </c>
      <c r="M85" s="3" t="s">
        <v>146</v>
      </c>
      <c r="N85" s="1">
        <v>140</v>
      </c>
      <c r="O85" s="3" t="s">
        <v>254</v>
      </c>
      <c r="P85" s="2">
        <v>8192</v>
      </c>
      <c r="Q85" s="3" t="s">
        <v>228</v>
      </c>
      <c r="R85" s="3" t="s">
        <v>524</v>
      </c>
      <c r="S85" s="3" t="s">
        <v>525</v>
      </c>
    </row>
    <row r="86" spans="1:19" ht="75" x14ac:dyDescent="0.25">
      <c r="A86" s="3" t="s">
        <v>526</v>
      </c>
      <c r="B86" s="3" t="s">
        <v>527</v>
      </c>
      <c r="C86" s="3" t="s">
        <v>140</v>
      </c>
      <c r="D86" s="3" t="s">
        <v>51</v>
      </c>
      <c r="E86" s="3" t="s">
        <v>158</v>
      </c>
      <c r="F86" s="3" t="s">
        <v>449</v>
      </c>
      <c r="G86" s="3" t="s">
        <v>143</v>
      </c>
      <c r="H86" s="3" t="s">
        <v>152</v>
      </c>
      <c r="I86" s="2">
        <v>4</v>
      </c>
      <c r="J86" s="2">
        <v>1</v>
      </c>
      <c r="K86" s="3" t="s">
        <v>450</v>
      </c>
      <c r="L86" s="1">
        <v>2195</v>
      </c>
      <c r="M86" s="3" t="s">
        <v>146</v>
      </c>
      <c r="N86" s="1">
        <v>130</v>
      </c>
      <c r="O86" s="3" t="s">
        <v>528</v>
      </c>
      <c r="P86" s="2">
        <v>4096</v>
      </c>
      <c r="Q86" s="3" t="s">
        <v>529</v>
      </c>
      <c r="R86" s="3" t="s">
        <v>530</v>
      </c>
      <c r="S86" s="3" t="s">
        <v>531</v>
      </c>
    </row>
    <row r="87" spans="1:19" ht="75" x14ac:dyDescent="0.25">
      <c r="A87" s="3" t="s">
        <v>532</v>
      </c>
      <c r="B87" s="3" t="s">
        <v>533</v>
      </c>
      <c r="C87" s="3" t="s">
        <v>140</v>
      </c>
      <c r="D87" s="3" t="s">
        <v>68</v>
      </c>
      <c r="E87" s="3" t="s">
        <v>158</v>
      </c>
      <c r="F87" s="3" t="s">
        <v>449</v>
      </c>
      <c r="G87" s="3" t="s">
        <v>143</v>
      </c>
      <c r="H87" s="3" t="s">
        <v>152</v>
      </c>
      <c r="I87" s="2">
        <v>4</v>
      </c>
      <c r="J87" s="2">
        <v>1</v>
      </c>
      <c r="K87" s="3" t="s">
        <v>450</v>
      </c>
      <c r="L87" s="1">
        <v>2195</v>
      </c>
      <c r="M87" s="3" t="s">
        <v>146</v>
      </c>
      <c r="N87" s="1">
        <v>130</v>
      </c>
      <c r="O87" s="3" t="s">
        <v>534</v>
      </c>
      <c r="P87" s="2">
        <v>4096</v>
      </c>
      <c r="Q87" s="3" t="s">
        <v>228</v>
      </c>
      <c r="R87" s="3" t="s">
        <v>535</v>
      </c>
      <c r="S87" s="3" t="s">
        <v>536</v>
      </c>
    </row>
    <row r="88" spans="1:19" ht="75" x14ac:dyDescent="0.25">
      <c r="A88" s="3" t="s">
        <v>537</v>
      </c>
      <c r="B88" s="3" t="s">
        <v>538</v>
      </c>
      <c r="C88" s="3" t="s">
        <v>140</v>
      </c>
      <c r="D88" s="3" t="s">
        <v>117</v>
      </c>
      <c r="E88" s="3" t="s">
        <v>158</v>
      </c>
      <c r="F88" s="3" t="s">
        <v>449</v>
      </c>
      <c r="G88" s="3" t="s">
        <v>143</v>
      </c>
      <c r="H88" s="3" t="s">
        <v>152</v>
      </c>
      <c r="I88" s="2">
        <v>4</v>
      </c>
      <c r="J88" s="2">
        <v>1</v>
      </c>
      <c r="K88" s="3" t="s">
        <v>450</v>
      </c>
      <c r="L88" s="1">
        <v>2195</v>
      </c>
      <c r="M88" s="3" t="s">
        <v>146</v>
      </c>
      <c r="N88" s="1">
        <v>140</v>
      </c>
      <c r="O88" s="3" t="s">
        <v>254</v>
      </c>
      <c r="P88" s="2">
        <v>8192</v>
      </c>
      <c r="Q88" s="3" t="s">
        <v>165</v>
      </c>
      <c r="R88" s="3" t="s">
        <v>539</v>
      </c>
      <c r="S88" s="3" t="s">
        <v>540</v>
      </c>
    </row>
    <row r="89" spans="1:19" ht="75" x14ac:dyDescent="0.25">
      <c r="A89" s="3" t="s">
        <v>541</v>
      </c>
      <c r="B89" s="3" t="s">
        <v>542</v>
      </c>
      <c r="C89" s="3" t="s">
        <v>140</v>
      </c>
      <c r="D89" s="3" t="s">
        <v>110</v>
      </c>
      <c r="E89" s="3" t="s">
        <v>158</v>
      </c>
      <c r="F89" s="3" t="s">
        <v>449</v>
      </c>
      <c r="G89" s="3" t="s">
        <v>143</v>
      </c>
      <c r="H89" s="3" t="s">
        <v>152</v>
      </c>
      <c r="I89" s="2">
        <v>4</v>
      </c>
      <c r="J89" s="2">
        <v>1</v>
      </c>
      <c r="K89" s="3" t="s">
        <v>450</v>
      </c>
      <c r="L89" s="1">
        <v>2195</v>
      </c>
      <c r="M89" s="3" t="s">
        <v>146</v>
      </c>
      <c r="N89" s="1">
        <v>140</v>
      </c>
      <c r="O89" s="3" t="s">
        <v>254</v>
      </c>
      <c r="P89" s="2">
        <v>8192</v>
      </c>
      <c r="Q89" s="3" t="s">
        <v>165</v>
      </c>
      <c r="R89" s="3" t="s">
        <v>543</v>
      </c>
      <c r="S89" s="3" t="s">
        <v>544</v>
      </c>
    </row>
    <row r="90" spans="1:19" ht="75" x14ac:dyDescent="0.25">
      <c r="A90" s="3" t="s">
        <v>545</v>
      </c>
      <c r="B90" s="3" t="s">
        <v>546</v>
      </c>
      <c r="C90" s="3" t="s">
        <v>140</v>
      </c>
      <c r="D90" s="3" t="s">
        <v>69</v>
      </c>
      <c r="E90" s="3" t="s">
        <v>158</v>
      </c>
      <c r="F90" s="3" t="s">
        <v>449</v>
      </c>
      <c r="G90" s="3" t="s">
        <v>143</v>
      </c>
      <c r="H90" s="3" t="s">
        <v>152</v>
      </c>
      <c r="I90" s="2">
        <v>4</v>
      </c>
      <c r="J90" s="2">
        <v>1</v>
      </c>
      <c r="K90" s="3" t="s">
        <v>450</v>
      </c>
      <c r="L90" s="1">
        <v>2195</v>
      </c>
      <c r="M90" s="3" t="s">
        <v>146</v>
      </c>
      <c r="N90" s="1">
        <v>130</v>
      </c>
      <c r="O90" s="3" t="s">
        <v>308</v>
      </c>
      <c r="P90" s="2">
        <v>4096</v>
      </c>
      <c r="Q90" s="3" t="s">
        <v>165</v>
      </c>
      <c r="R90" s="3" t="s">
        <v>547</v>
      </c>
      <c r="S90" s="3" t="s">
        <v>548</v>
      </c>
    </row>
    <row r="91" spans="1:19" ht="75" x14ac:dyDescent="0.25">
      <c r="A91" s="3" t="s">
        <v>549</v>
      </c>
      <c r="B91" s="3" t="s">
        <v>550</v>
      </c>
      <c r="C91" s="3" t="s">
        <v>140</v>
      </c>
      <c r="D91" s="3" t="s">
        <v>52</v>
      </c>
      <c r="E91" s="3" t="s">
        <v>158</v>
      </c>
      <c r="F91" s="3" t="s">
        <v>449</v>
      </c>
      <c r="G91" s="3" t="s">
        <v>143</v>
      </c>
      <c r="H91" s="3" t="s">
        <v>152</v>
      </c>
      <c r="I91" s="2">
        <v>4</v>
      </c>
      <c r="J91" s="2">
        <v>1</v>
      </c>
      <c r="K91" s="3" t="s">
        <v>450</v>
      </c>
      <c r="L91" s="1">
        <v>2195</v>
      </c>
      <c r="M91" s="3" t="s">
        <v>146</v>
      </c>
      <c r="N91" s="1">
        <v>130</v>
      </c>
      <c r="O91" s="3" t="s">
        <v>551</v>
      </c>
      <c r="P91" s="2">
        <v>4096</v>
      </c>
      <c r="Q91" s="3" t="s">
        <v>165</v>
      </c>
      <c r="R91" s="3" t="s">
        <v>552</v>
      </c>
      <c r="S91" s="3" t="s">
        <v>553</v>
      </c>
    </row>
    <row r="92" spans="1:19" ht="75" x14ac:dyDescent="0.25">
      <c r="A92" s="3" t="s">
        <v>554</v>
      </c>
      <c r="B92" s="3" t="s">
        <v>555</v>
      </c>
      <c r="C92" s="3" t="s">
        <v>140</v>
      </c>
      <c r="D92" s="3" t="s">
        <v>49</v>
      </c>
      <c r="E92" s="3" t="s">
        <v>158</v>
      </c>
      <c r="F92" s="3" t="s">
        <v>449</v>
      </c>
      <c r="G92" s="3" t="s">
        <v>143</v>
      </c>
      <c r="H92" s="3" t="s">
        <v>152</v>
      </c>
      <c r="I92" s="2">
        <v>4</v>
      </c>
      <c r="J92" s="2">
        <v>1</v>
      </c>
      <c r="K92" s="3" t="s">
        <v>450</v>
      </c>
      <c r="L92" s="1">
        <v>2195</v>
      </c>
      <c r="M92" s="3" t="s">
        <v>146</v>
      </c>
      <c r="N92" s="1">
        <v>130</v>
      </c>
      <c r="O92" s="3" t="s">
        <v>551</v>
      </c>
      <c r="P92" s="2">
        <v>4096</v>
      </c>
      <c r="Q92" s="3" t="s">
        <v>165</v>
      </c>
      <c r="R92" s="3" t="s">
        <v>556</v>
      </c>
      <c r="S92" s="3" t="s">
        <v>557</v>
      </c>
    </row>
    <row r="93" spans="1:19" ht="90" x14ac:dyDescent="0.25">
      <c r="A93" s="3" t="s">
        <v>558</v>
      </c>
      <c r="B93" s="3" t="s">
        <v>559</v>
      </c>
      <c r="C93" s="3" t="s">
        <v>140</v>
      </c>
      <c r="D93" s="3" t="s">
        <v>50</v>
      </c>
      <c r="E93" s="3" t="s">
        <v>158</v>
      </c>
      <c r="F93" s="3" t="s">
        <v>449</v>
      </c>
      <c r="G93" s="3" t="s">
        <v>143</v>
      </c>
      <c r="H93" s="3" t="s">
        <v>152</v>
      </c>
      <c r="I93" s="2">
        <v>4</v>
      </c>
      <c r="J93" s="2">
        <v>1</v>
      </c>
      <c r="K93" s="3" t="s">
        <v>450</v>
      </c>
      <c r="L93" s="1">
        <v>2195</v>
      </c>
      <c r="M93" s="3" t="s">
        <v>146</v>
      </c>
      <c r="N93" s="1">
        <v>130</v>
      </c>
      <c r="O93" s="3" t="s">
        <v>175</v>
      </c>
      <c r="P93" s="2">
        <v>4096</v>
      </c>
      <c r="Q93" s="3" t="s">
        <v>165</v>
      </c>
      <c r="R93" s="3" t="s">
        <v>560</v>
      </c>
      <c r="S93" s="3" t="s">
        <v>561</v>
      </c>
    </row>
    <row r="94" spans="1:19" ht="75" x14ac:dyDescent="0.25">
      <c r="A94" s="3" t="s">
        <v>562</v>
      </c>
      <c r="B94" s="3" t="s">
        <v>563</v>
      </c>
      <c r="C94" s="3" t="s">
        <v>140</v>
      </c>
      <c r="D94" s="3" t="s">
        <v>63</v>
      </c>
      <c r="E94" s="3" t="s">
        <v>158</v>
      </c>
      <c r="F94" s="3" t="s">
        <v>449</v>
      </c>
      <c r="G94" s="3" t="s">
        <v>143</v>
      </c>
      <c r="H94" s="3" t="s">
        <v>152</v>
      </c>
      <c r="I94" s="2">
        <v>4</v>
      </c>
      <c r="J94" s="2">
        <v>1</v>
      </c>
      <c r="K94" s="3" t="s">
        <v>450</v>
      </c>
      <c r="L94" s="1">
        <v>2195</v>
      </c>
      <c r="M94" s="3" t="s">
        <v>146</v>
      </c>
      <c r="N94" s="1">
        <v>130</v>
      </c>
      <c r="O94" s="3" t="s">
        <v>564</v>
      </c>
      <c r="P94" s="2">
        <v>4096</v>
      </c>
      <c r="Q94" s="3" t="s">
        <v>165</v>
      </c>
      <c r="R94" s="3" t="s">
        <v>565</v>
      </c>
      <c r="S94" s="3" t="s">
        <v>566</v>
      </c>
    </row>
    <row r="95" spans="1:19" ht="75" x14ac:dyDescent="0.25">
      <c r="A95" s="3" t="s">
        <v>567</v>
      </c>
      <c r="B95" s="3" t="s">
        <v>568</v>
      </c>
      <c r="C95" s="3" t="s">
        <v>140</v>
      </c>
      <c r="D95" s="3" t="s">
        <v>84</v>
      </c>
      <c r="E95" s="3" t="s">
        <v>226</v>
      </c>
      <c r="F95" s="3" t="s">
        <v>449</v>
      </c>
      <c r="G95" s="3" t="s">
        <v>143</v>
      </c>
      <c r="H95" s="3" t="s">
        <v>152</v>
      </c>
      <c r="I95" s="2">
        <v>4</v>
      </c>
      <c r="J95" s="2">
        <v>1</v>
      </c>
      <c r="K95" s="3" t="s">
        <v>450</v>
      </c>
      <c r="L95" s="1">
        <v>2195</v>
      </c>
      <c r="M95" s="3" t="s">
        <v>146</v>
      </c>
      <c r="N95" s="1">
        <v>84.99</v>
      </c>
      <c r="O95" s="3" t="s">
        <v>569</v>
      </c>
      <c r="P95" s="2">
        <v>4096</v>
      </c>
      <c r="Q95" s="3" t="s">
        <v>228</v>
      </c>
      <c r="R95" s="3" t="s">
        <v>570</v>
      </c>
      <c r="S95" s="3" t="s">
        <v>571</v>
      </c>
    </row>
    <row r="96" spans="1:19" ht="75" x14ac:dyDescent="0.25">
      <c r="A96" s="3" t="s">
        <v>572</v>
      </c>
      <c r="B96" s="3" t="s">
        <v>573</v>
      </c>
      <c r="C96" s="3" t="s">
        <v>140</v>
      </c>
      <c r="D96" s="3" t="s">
        <v>66</v>
      </c>
      <c r="E96" s="3" t="s">
        <v>158</v>
      </c>
      <c r="F96" s="3" t="s">
        <v>449</v>
      </c>
      <c r="G96" s="3" t="s">
        <v>143</v>
      </c>
      <c r="H96" s="3" t="s">
        <v>152</v>
      </c>
      <c r="I96" s="2">
        <v>4</v>
      </c>
      <c r="J96" s="2">
        <v>1</v>
      </c>
      <c r="K96" s="3" t="s">
        <v>450</v>
      </c>
      <c r="L96" s="1">
        <v>2195</v>
      </c>
      <c r="M96" s="3" t="s">
        <v>146</v>
      </c>
      <c r="N96" s="1">
        <v>130</v>
      </c>
      <c r="O96" s="3" t="s">
        <v>250</v>
      </c>
      <c r="P96" s="2">
        <v>4096</v>
      </c>
      <c r="Q96" s="3" t="s">
        <v>228</v>
      </c>
      <c r="R96" s="3" t="s">
        <v>574</v>
      </c>
      <c r="S96" s="3" t="s">
        <v>193</v>
      </c>
    </row>
    <row r="97" spans="1:19" ht="196.5" customHeight="1" x14ac:dyDescent="0.25">
      <c r="A97" s="3" t="s">
        <v>575</v>
      </c>
      <c r="B97" s="3" t="s">
        <v>241</v>
      </c>
      <c r="C97" s="3" t="s">
        <v>140</v>
      </c>
      <c r="D97" s="3" t="s">
        <v>41</v>
      </c>
      <c r="E97" s="3" t="s">
        <v>141</v>
      </c>
      <c r="F97" s="3" t="s">
        <v>576</v>
      </c>
      <c r="G97" s="3" t="s">
        <v>143</v>
      </c>
      <c r="H97" s="3" t="s">
        <v>152</v>
      </c>
      <c r="I97" s="2">
        <v>12</v>
      </c>
      <c r="J97" s="2">
        <v>1</v>
      </c>
      <c r="K97" s="3" t="s">
        <v>450</v>
      </c>
      <c r="L97" s="1">
        <v>2195</v>
      </c>
      <c r="M97" s="3" t="s">
        <v>146</v>
      </c>
      <c r="N97" s="1">
        <v>1690</v>
      </c>
      <c r="O97" s="3" t="s">
        <v>577</v>
      </c>
      <c r="P97" s="2">
        <v>40960</v>
      </c>
      <c r="Q97" s="3" t="s">
        <v>578</v>
      </c>
      <c r="R97" s="3" t="s">
        <v>579</v>
      </c>
      <c r="S97" s="3" t="s">
        <v>193</v>
      </c>
    </row>
    <row r="98" spans="1:19" ht="196.5" customHeight="1" x14ac:dyDescent="0.25">
      <c r="A98" s="3" t="s">
        <v>580</v>
      </c>
      <c r="B98" s="3" t="s">
        <v>248</v>
      </c>
      <c r="C98" s="3" t="s">
        <v>140</v>
      </c>
      <c r="D98" s="3" t="s">
        <v>41</v>
      </c>
      <c r="E98" s="3" t="s">
        <v>141</v>
      </c>
      <c r="F98" s="3" t="s">
        <v>576</v>
      </c>
      <c r="G98" s="3" t="s">
        <v>143</v>
      </c>
      <c r="H98" s="3" t="s">
        <v>152</v>
      </c>
      <c r="I98" s="2">
        <v>12</v>
      </c>
      <c r="J98" s="2">
        <v>1</v>
      </c>
      <c r="K98" s="3" t="s">
        <v>450</v>
      </c>
      <c r="L98" s="1">
        <v>2195</v>
      </c>
      <c r="M98" s="3" t="s">
        <v>146</v>
      </c>
      <c r="N98" s="1">
        <v>1641</v>
      </c>
      <c r="O98" s="3" t="s">
        <v>577</v>
      </c>
      <c r="P98" s="2">
        <v>40960</v>
      </c>
      <c r="Q98" s="3" t="s">
        <v>578</v>
      </c>
      <c r="R98" s="3" t="s">
        <v>581</v>
      </c>
      <c r="S98" s="3" t="s">
        <v>193</v>
      </c>
    </row>
    <row r="99" spans="1:19" ht="75" x14ac:dyDescent="0.25">
      <c r="A99" s="3" t="s">
        <v>582</v>
      </c>
      <c r="B99" s="3" t="s">
        <v>253</v>
      </c>
      <c r="C99" s="3" t="s">
        <v>140</v>
      </c>
      <c r="D99" s="3" t="s">
        <v>106</v>
      </c>
      <c r="E99" s="3" t="s">
        <v>158</v>
      </c>
      <c r="F99" s="3" t="s">
        <v>576</v>
      </c>
      <c r="G99" s="3" t="s">
        <v>143</v>
      </c>
      <c r="H99" s="3" t="s">
        <v>152</v>
      </c>
      <c r="I99" s="2">
        <v>4</v>
      </c>
      <c r="J99" s="2">
        <v>1</v>
      </c>
      <c r="K99" s="3" t="s">
        <v>450</v>
      </c>
      <c r="L99" s="1">
        <v>2195</v>
      </c>
      <c r="M99" s="3" t="s">
        <v>146</v>
      </c>
      <c r="N99" s="1">
        <v>140</v>
      </c>
      <c r="O99" s="3" t="s">
        <v>583</v>
      </c>
      <c r="P99" s="2">
        <v>8192</v>
      </c>
      <c r="Q99" s="3" t="s">
        <v>165</v>
      </c>
      <c r="R99" s="3" t="s">
        <v>584</v>
      </c>
      <c r="S99" s="3" t="s">
        <v>585</v>
      </c>
    </row>
    <row r="100" spans="1:19" ht="75" x14ac:dyDescent="0.25">
      <c r="A100" s="3" t="s">
        <v>586</v>
      </c>
      <c r="B100" s="3" t="s">
        <v>508</v>
      </c>
      <c r="C100" s="3" t="s">
        <v>140</v>
      </c>
      <c r="D100" s="3" t="s">
        <v>111</v>
      </c>
      <c r="E100" s="3" t="s">
        <v>158</v>
      </c>
      <c r="F100" s="3" t="s">
        <v>576</v>
      </c>
      <c r="G100" s="3" t="s">
        <v>143</v>
      </c>
      <c r="H100" s="3" t="s">
        <v>152</v>
      </c>
      <c r="I100" s="2">
        <v>2</v>
      </c>
      <c r="J100" s="2">
        <v>1</v>
      </c>
      <c r="K100" s="3" t="s">
        <v>450</v>
      </c>
      <c r="L100" s="1">
        <v>2195</v>
      </c>
      <c r="M100" s="3" t="s">
        <v>146</v>
      </c>
      <c r="N100" s="1">
        <v>140</v>
      </c>
      <c r="O100" s="3" t="s">
        <v>587</v>
      </c>
      <c r="P100" s="2">
        <v>4096</v>
      </c>
      <c r="Q100" s="3" t="s">
        <v>228</v>
      </c>
      <c r="R100" s="3" t="s">
        <v>588</v>
      </c>
      <c r="S100" s="3" t="s">
        <v>589</v>
      </c>
    </row>
    <row r="101" spans="1:19" ht="75" x14ac:dyDescent="0.25">
      <c r="A101" s="3" t="s">
        <v>590</v>
      </c>
      <c r="B101" s="3" t="s">
        <v>169</v>
      </c>
      <c r="C101" s="3" t="s">
        <v>140</v>
      </c>
      <c r="D101" s="3" t="s">
        <v>54</v>
      </c>
      <c r="E101" s="3" t="s">
        <v>158</v>
      </c>
      <c r="F101" s="3" t="s">
        <v>576</v>
      </c>
      <c r="G101" s="3" t="s">
        <v>143</v>
      </c>
      <c r="H101" s="3" t="s">
        <v>152</v>
      </c>
      <c r="I101" s="2">
        <v>4</v>
      </c>
      <c r="J101" s="2">
        <v>1</v>
      </c>
      <c r="K101" s="3" t="s">
        <v>450</v>
      </c>
      <c r="L101" s="1">
        <v>2195</v>
      </c>
      <c r="M101" s="3" t="s">
        <v>146</v>
      </c>
      <c r="N101" s="1">
        <v>130</v>
      </c>
      <c r="O101" s="3" t="s">
        <v>175</v>
      </c>
      <c r="P101" s="2">
        <v>4096</v>
      </c>
      <c r="Q101" s="3" t="s">
        <v>165</v>
      </c>
      <c r="R101" s="3" t="s">
        <v>591</v>
      </c>
      <c r="S101" s="3" t="s">
        <v>592</v>
      </c>
    </row>
    <row r="102" spans="1:19" ht="75" x14ac:dyDescent="0.25">
      <c r="A102" s="3" t="s">
        <v>593</v>
      </c>
      <c r="B102" s="3" t="s">
        <v>157</v>
      </c>
      <c r="C102" s="3" t="s">
        <v>140</v>
      </c>
      <c r="D102" s="3" t="s">
        <v>12</v>
      </c>
      <c r="E102" s="3" t="s">
        <v>158</v>
      </c>
      <c r="F102" s="3" t="s">
        <v>576</v>
      </c>
      <c r="G102" s="3" t="s">
        <v>143</v>
      </c>
      <c r="H102" s="3" t="s">
        <v>152</v>
      </c>
      <c r="I102" s="2">
        <v>4</v>
      </c>
      <c r="J102" s="2">
        <v>1</v>
      </c>
      <c r="K102" s="3" t="s">
        <v>450</v>
      </c>
      <c r="L102" s="1">
        <v>2195</v>
      </c>
      <c r="M102" s="3" t="s">
        <v>146</v>
      </c>
      <c r="N102" s="1">
        <v>130</v>
      </c>
      <c r="O102" s="3" t="s">
        <v>594</v>
      </c>
      <c r="P102" s="2">
        <v>4096</v>
      </c>
      <c r="Q102" s="3" t="s">
        <v>228</v>
      </c>
      <c r="R102" s="3" t="s">
        <v>595</v>
      </c>
      <c r="S102" s="3" t="s">
        <v>596</v>
      </c>
    </row>
    <row r="103" spans="1:19" ht="75" x14ac:dyDescent="0.25">
      <c r="A103" s="3" t="s">
        <v>597</v>
      </c>
      <c r="B103" s="3" t="s">
        <v>200</v>
      </c>
      <c r="C103" s="3" t="s">
        <v>140</v>
      </c>
      <c r="D103" s="3" t="s">
        <v>13</v>
      </c>
      <c r="E103" s="3" t="s">
        <v>158</v>
      </c>
      <c r="F103" s="3" t="s">
        <v>576</v>
      </c>
      <c r="G103" s="3" t="s">
        <v>143</v>
      </c>
      <c r="H103" s="3" t="s">
        <v>152</v>
      </c>
      <c r="I103" s="2">
        <v>4</v>
      </c>
      <c r="J103" s="2">
        <v>1</v>
      </c>
      <c r="K103" s="3" t="s">
        <v>450</v>
      </c>
      <c r="L103" s="1">
        <v>2195</v>
      </c>
      <c r="M103" s="3" t="s">
        <v>146</v>
      </c>
      <c r="N103" s="1">
        <v>110</v>
      </c>
      <c r="O103" s="3" t="s">
        <v>250</v>
      </c>
      <c r="P103" s="2">
        <v>8192</v>
      </c>
      <c r="Q103" s="3" t="s">
        <v>228</v>
      </c>
      <c r="R103" s="3" t="s">
        <v>598</v>
      </c>
      <c r="S103" s="3" t="s">
        <v>193</v>
      </c>
    </row>
    <row r="104" spans="1:19" ht="75" x14ac:dyDescent="0.25">
      <c r="A104" s="3" t="s">
        <v>599</v>
      </c>
      <c r="B104" s="3" t="s">
        <v>174</v>
      </c>
      <c r="C104" s="3" t="s">
        <v>140</v>
      </c>
      <c r="D104" s="3" t="s">
        <v>14</v>
      </c>
      <c r="E104" s="3" t="s">
        <v>158</v>
      </c>
      <c r="F104" s="3" t="s">
        <v>576</v>
      </c>
      <c r="G104" s="3" t="s">
        <v>143</v>
      </c>
      <c r="H104" s="3" t="s">
        <v>152</v>
      </c>
      <c r="I104" s="2">
        <v>4</v>
      </c>
      <c r="J104" s="2">
        <v>1</v>
      </c>
      <c r="K104" s="3" t="s">
        <v>450</v>
      </c>
      <c r="L104" s="1">
        <v>2195</v>
      </c>
      <c r="M104" s="3" t="s">
        <v>146</v>
      </c>
      <c r="N104" s="1">
        <v>110</v>
      </c>
      <c r="O104" s="3" t="s">
        <v>398</v>
      </c>
      <c r="P104" s="2">
        <v>4096</v>
      </c>
      <c r="Q104" s="3" t="s">
        <v>394</v>
      </c>
      <c r="R104" s="3" t="s">
        <v>600</v>
      </c>
      <c r="S104" s="3" t="s">
        <v>193</v>
      </c>
    </row>
    <row r="105" spans="1:19" ht="75" x14ac:dyDescent="0.25">
      <c r="A105" s="3" t="s">
        <v>601</v>
      </c>
      <c r="B105" s="3" t="s">
        <v>94</v>
      </c>
      <c r="C105" s="3" t="s">
        <v>140</v>
      </c>
      <c r="D105" s="3" t="s">
        <v>72</v>
      </c>
      <c r="E105" s="3" t="s">
        <v>158</v>
      </c>
      <c r="F105" s="3" t="s">
        <v>576</v>
      </c>
      <c r="G105" s="3" t="s">
        <v>143</v>
      </c>
      <c r="H105" s="3" t="s">
        <v>152</v>
      </c>
      <c r="I105" s="2">
        <v>4</v>
      </c>
      <c r="J105" s="2">
        <v>1</v>
      </c>
      <c r="K105" s="3" t="s">
        <v>450</v>
      </c>
      <c r="L105" s="1">
        <v>2195</v>
      </c>
      <c r="M105" s="3" t="s">
        <v>146</v>
      </c>
      <c r="N105" s="1">
        <v>110</v>
      </c>
      <c r="O105" s="3" t="s">
        <v>398</v>
      </c>
      <c r="P105" s="2">
        <v>4096</v>
      </c>
      <c r="Q105" s="3" t="s">
        <v>602</v>
      </c>
      <c r="R105" s="3" t="s">
        <v>603</v>
      </c>
      <c r="S105" s="3" t="s">
        <v>193</v>
      </c>
    </row>
    <row r="106" spans="1:19" ht="75" x14ac:dyDescent="0.25">
      <c r="A106" s="3" t="s">
        <v>604</v>
      </c>
      <c r="B106" s="3" t="s">
        <v>93</v>
      </c>
      <c r="C106" s="3" t="s">
        <v>140</v>
      </c>
      <c r="D106" s="3" t="s">
        <v>93</v>
      </c>
      <c r="E106" s="3" t="s">
        <v>351</v>
      </c>
      <c r="F106" s="3" t="s">
        <v>605</v>
      </c>
      <c r="G106" s="3" t="s">
        <v>606</v>
      </c>
      <c r="H106" s="3" t="s">
        <v>409</v>
      </c>
      <c r="I106" s="2">
        <v>4</v>
      </c>
      <c r="J106" s="2">
        <v>1</v>
      </c>
      <c r="K106" s="3" t="s">
        <v>450</v>
      </c>
      <c r="L106" s="1">
        <v>2195</v>
      </c>
      <c r="M106" s="3" t="s">
        <v>146</v>
      </c>
      <c r="N106" s="1">
        <v>80</v>
      </c>
      <c r="O106" s="3" t="s">
        <v>607</v>
      </c>
      <c r="P106" s="2">
        <v>24576</v>
      </c>
      <c r="Q106" s="3" t="s">
        <v>608</v>
      </c>
      <c r="R106" s="3" t="s">
        <v>609</v>
      </c>
      <c r="S106" s="3" t="s">
        <v>610</v>
      </c>
    </row>
    <row r="107" spans="1:19" ht="75" x14ac:dyDescent="0.25">
      <c r="A107" s="3" t="s">
        <v>611</v>
      </c>
      <c r="B107" s="3" t="s">
        <v>92</v>
      </c>
      <c r="C107" s="3" t="s">
        <v>140</v>
      </c>
      <c r="D107" s="3" t="s">
        <v>92</v>
      </c>
      <c r="E107" s="3" t="s">
        <v>351</v>
      </c>
      <c r="F107" s="3" t="s">
        <v>605</v>
      </c>
      <c r="G107" s="3" t="s">
        <v>143</v>
      </c>
      <c r="H107" s="3" t="s">
        <v>144</v>
      </c>
      <c r="I107" s="2">
        <v>4</v>
      </c>
      <c r="J107" s="2">
        <v>1</v>
      </c>
      <c r="K107" s="3" t="s">
        <v>450</v>
      </c>
      <c r="L107" s="1">
        <v>2195</v>
      </c>
      <c r="M107" s="3" t="s">
        <v>146</v>
      </c>
      <c r="N107" s="1">
        <v>80</v>
      </c>
      <c r="O107" s="3" t="s">
        <v>612</v>
      </c>
      <c r="P107" s="2">
        <v>24576</v>
      </c>
      <c r="Q107" s="3" t="s">
        <v>394</v>
      </c>
      <c r="R107" s="3" t="s">
        <v>613</v>
      </c>
      <c r="S107" s="3" t="s">
        <v>614</v>
      </c>
    </row>
    <row r="108" spans="1:19" ht="90" x14ac:dyDescent="0.25">
      <c r="A108" s="3" t="s">
        <v>615</v>
      </c>
      <c r="B108" s="3" t="s">
        <v>616</v>
      </c>
      <c r="C108" s="3" t="s">
        <v>140</v>
      </c>
      <c r="D108" s="3" t="s">
        <v>70</v>
      </c>
      <c r="E108" s="3" t="s">
        <v>351</v>
      </c>
      <c r="F108" s="3" t="s">
        <v>617</v>
      </c>
      <c r="G108" s="3" t="s">
        <v>143</v>
      </c>
      <c r="H108" s="3" t="s">
        <v>152</v>
      </c>
      <c r="I108" s="2">
        <v>1</v>
      </c>
      <c r="J108" s="2">
        <v>2</v>
      </c>
      <c r="K108" s="3" t="s">
        <v>193</v>
      </c>
      <c r="L108" s="2" t="s">
        <v>193</v>
      </c>
      <c r="M108" s="3" t="s">
        <v>193</v>
      </c>
      <c r="N108" s="1">
        <v>60</v>
      </c>
      <c r="O108" s="3" t="s">
        <v>250</v>
      </c>
      <c r="P108" s="2">
        <v>2048</v>
      </c>
      <c r="Q108" s="3" t="s">
        <v>394</v>
      </c>
      <c r="R108" s="3" t="s">
        <v>618</v>
      </c>
      <c r="S108" s="3" t="s">
        <v>619</v>
      </c>
    </row>
    <row r="109" spans="1:19" ht="90" x14ac:dyDescent="0.25">
      <c r="A109" s="3" t="s">
        <v>620</v>
      </c>
      <c r="B109" s="3" t="s">
        <v>616</v>
      </c>
      <c r="C109" s="3" t="s">
        <v>140</v>
      </c>
      <c r="D109" s="3" t="s">
        <v>70</v>
      </c>
      <c r="E109" s="3" t="s">
        <v>351</v>
      </c>
      <c r="F109" s="3" t="s">
        <v>617</v>
      </c>
      <c r="G109" s="3" t="s">
        <v>143</v>
      </c>
      <c r="H109" s="3" t="s">
        <v>152</v>
      </c>
      <c r="I109" s="2">
        <v>1</v>
      </c>
      <c r="J109" s="2">
        <v>2</v>
      </c>
      <c r="K109" s="3" t="s">
        <v>193</v>
      </c>
      <c r="L109" s="2" t="s">
        <v>193</v>
      </c>
      <c r="M109" s="3" t="s">
        <v>193</v>
      </c>
      <c r="N109" s="1">
        <v>0.25</v>
      </c>
      <c r="O109" s="3" t="s">
        <v>250</v>
      </c>
      <c r="P109" s="2">
        <v>2048</v>
      </c>
      <c r="Q109" s="3" t="s">
        <v>176</v>
      </c>
      <c r="R109" s="3" t="s">
        <v>621</v>
      </c>
      <c r="S109" s="3" t="s">
        <v>622</v>
      </c>
    </row>
    <row r="110" spans="1:19" ht="150" x14ac:dyDescent="0.25">
      <c r="A110" s="3" t="s">
        <v>623</v>
      </c>
      <c r="B110" s="3" t="s">
        <v>241</v>
      </c>
      <c r="C110" s="3" t="s">
        <v>140</v>
      </c>
      <c r="D110" s="3" t="s">
        <v>40</v>
      </c>
      <c r="E110" s="3" t="s">
        <v>141</v>
      </c>
      <c r="F110" s="3" t="s">
        <v>617</v>
      </c>
      <c r="G110" s="3" t="s">
        <v>143</v>
      </c>
      <c r="H110" s="3" t="s">
        <v>152</v>
      </c>
      <c r="I110" s="2">
        <v>6</v>
      </c>
      <c r="J110" s="2">
        <v>2</v>
      </c>
      <c r="K110" s="3" t="s">
        <v>624</v>
      </c>
      <c r="L110" s="1">
        <v>1995</v>
      </c>
      <c r="M110" s="3" t="s">
        <v>146</v>
      </c>
      <c r="N110" s="1">
        <v>2080</v>
      </c>
      <c r="O110" s="3" t="s">
        <v>625</v>
      </c>
      <c r="P110" s="2">
        <v>47104</v>
      </c>
      <c r="Q110" s="3" t="s">
        <v>228</v>
      </c>
      <c r="R110" s="3" t="s">
        <v>626</v>
      </c>
      <c r="S110" s="3" t="s">
        <v>193</v>
      </c>
    </row>
    <row r="111" spans="1:19" ht="196.5" customHeight="1" x14ac:dyDescent="0.25">
      <c r="A111" s="3" t="s">
        <v>627</v>
      </c>
      <c r="B111" s="3" t="s">
        <v>99</v>
      </c>
      <c r="C111" s="3" t="s">
        <v>140</v>
      </c>
      <c r="D111" s="3" t="s">
        <v>40</v>
      </c>
      <c r="E111" s="3" t="s">
        <v>141</v>
      </c>
      <c r="F111" s="3" t="s">
        <v>617</v>
      </c>
      <c r="G111" s="3" t="s">
        <v>143</v>
      </c>
      <c r="H111" s="3" t="s">
        <v>152</v>
      </c>
      <c r="I111" s="2">
        <v>4</v>
      </c>
      <c r="J111" s="2">
        <v>3</v>
      </c>
      <c r="K111" s="3" t="s">
        <v>624</v>
      </c>
      <c r="L111" s="1">
        <v>1995</v>
      </c>
      <c r="M111" s="3" t="s">
        <v>146</v>
      </c>
      <c r="N111" s="1">
        <v>2065</v>
      </c>
      <c r="O111" s="3" t="s">
        <v>628</v>
      </c>
      <c r="P111" s="2">
        <v>40960</v>
      </c>
      <c r="Q111" s="3" t="s">
        <v>228</v>
      </c>
      <c r="R111" s="3" t="s">
        <v>629</v>
      </c>
      <c r="S111" s="3" t="s">
        <v>193</v>
      </c>
    </row>
    <row r="112" spans="1:19" ht="75" x14ac:dyDescent="0.25">
      <c r="A112" s="3" t="s">
        <v>630</v>
      </c>
      <c r="B112" s="3" t="s">
        <v>508</v>
      </c>
      <c r="C112" s="3" t="s">
        <v>140</v>
      </c>
      <c r="D112" s="3" t="s">
        <v>111</v>
      </c>
      <c r="E112" s="3" t="s">
        <v>158</v>
      </c>
      <c r="F112" s="3" t="s">
        <v>617</v>
      </c>
      <c r="G112" s="3" t="s">
        <v>143</v>
      </c>
      <c r="H112" s="3" t="s">
        <v>409</v>
      </c>
      <c r="I112" s="2">
        <v>1</v>
      </c>
      <c r="J112" s="2">
        <v>2</v>
      </c>
      <c r="K112" s="3" t="s">
        <v>624</v>
      </c>
      <c r="L112" s="1">
        <v>1995</v>
      </c>
      <c r="M112" s="3" t="s">
        <v>146</v>
      </c>
      <c r="N112" s="1">
        <v>125</v>
      </c>
      <c r="O112" s="3" t="s">
        <v>631</v>
      </c>
      <c r="P112" s="2">
        <v>4096</v>
      </c>
      <c r="Q112" s="3" t="s">
        <v>228</v>
      </c>
      <c r="R112" s="3" t="s">
        <v>632</v>
      </c>
      <c r="S112" s="3" t="s">
        <v>633</v>
      </c>
    </row>
    <row r="113" spans="1:19" ht="75" x14ac:dyDescent="0.25">
      <c r="A113" s="3" t="s">
        <v>634</v>
      </c>
      <c r="B113" s="3" t="s">
        <v>157</v>
      </c>
      <c r="C113" s="3" t="s">
        <v>140</v>
      </c>
      <c r="D113" s="3" t="s">
        <v>54</v>
      </c>
      <c r="E113" s="3" t="s">
        <v>158</v>
      </c>
      <c r="F113" s="3" t="s">
        <v>617</v>
      </c>
      <c r="G113" s="3" t="s">
        <v>143</v>
      </c>
      <c r="H113" s="3" t="s">
        <v>152</v>
      </c>
      <c r="I113" s="2">
        <v>2</v>
      </c>
      <c r="J113" s="2">
        <v>2</v>
      </c>
      <c r="K113" s="3" t="s">
        <v>624</v>
      </c>
      <c r="L113" s="1">
        <v>1995</v>
      </c>
      <c r="M113" s="3" t="s">
        <v>146</v>
      </c>
      <c r="N113" s="1">
        <v>130</v>
      </c>
      <c r="O113" s="3" t="s">
        <v>635</v>
      </c>
      <c r="P113" s="2">
        <v>4096</v>
      </c>
      <c r="Q113" s="3" t="s">
        <v>228</v>
      </c>
      <c r="R113" s="3" t="s">
        <v>636</v>
      </c>
      <c r="S113" s="3" t="s">
        <v>637</v>
      </c>
    </row>
    <row r="114" spans="1:19" ht="75" x14ac:dyDescent="0.25">
      <c r="A114" s="3" t="s">
        <v>638</v>
      </c>
      <c r="B114" s="3" t="s">
        <v>253</v>
      </c>
      <c r="C114" s="3" t="s">
        <v>140</v>
      </c>
      <c r="D114" s="3" t="s">
        <v>106</v>
      </c>
      <c r="E114" s="3" t="s">
        <v>158</v>
      </c>
      <c r="F114" s="3" t="s">
        <v>617</v>
      </c>
      <c r="G114" s="3" t="s">
        <v>143</v>
      </c>
      <c r="H114" s="3" t="s">
        <v>152</v>
      </c>
      <c r="I114" s="2">
        <v>4</v>
      </c>
      <c r="J114" s="2">
        <v>2</v>
      </c>
      <c r="K114" s="3" t="s">
        <v>624</v>
      </c>
      <c r="L114" s="1">
        <v>1995</v>
      </c>
      <c r="M114" s="3" t="s">
        <v>146</v>
      </c>
      <c r="N114" s="1">
        <v>130</v>
      </c>
      <c r="O114" s="3" t="s">
        <v>509</v>
      </c>
      <c r="P114" s="2">
        <v>8192</v>
      </c>
      <c r="Q114" s="3" t="s">
        <v>176</v>
      </c>
      <c r="R114" s="3" t="s">
        <v>639</v>
      </c>
      <c r="S114" s="3" t="s">
        <v>640</v>
      </c>
    </row>
    <row r="115" spans="1:19" ht="75" x14ac:dyDescent="0.25">
      <c r="A115" s="3" t="s">
        <v>641</v>
      </c>
      <c r="B115" s="3" t="s">
        <v>169</v>
      </c>
      <c r="C115" s="3" t="s">
        <v>140</v>
      </c>
      <c r="D115" s="3" t="s">
        <v>54</v>
      </c>
      <c r="E115" s="3" t="s">
        <v>158</v>
      </c>
      <c r="F115" s="3" t="s">
        <v>617</v>
      </c>
      <c r="G115" s="3" t="s">
        <v>143</v>
      </c>
      <c r="H115" s="3" t="s">
        <v>152</v>
      </c>
      <c r="I115" s="2">
        <v>4</v>
      </c>
      <c r="J115" s="2">
        <v>2</v>
      </c>
      <c r="K115" s="3" t="s">
        <v>624</v>
      </c>
      <c r="L115" s="1">
        <v>1995</v>
      </c>
      <c r="M115" s="3" t="s">
        <v>146</v>
      </c>
      <c r="N115" s="1">
        <v>140</v>
      </c>
      <c r="O115" s="3" t="s">
        <v>254</v>
      </c>
      <c r="P115" s="2">
        <v>8192</v>
      </c>
      <c r="Q115" s="3" t="s">
        <v>529</v>
      </c>
      <c r="R115" s="3" t="s">
        <v>642</v>
      </c>
      <c r="S115" s="3" t="s">
        <v>643</v>
      </c>
    </row>
    <row r="116" spans="1:19" ht="75" x14ac:dyDescent="0.25">
      <c r="A116" s="3" t="s">
        <v>644</v>
      </c>
      <c r="B116" s="3" t="s">
        <v>200</v>
      </c>
      <c r="C116" s="3" t="s">
        <v>140</v>
      </c>
      <c r="D116" s="3" t="s">
        <v>13</v>
      </c>
      <c r="E116" s="3" t="s">
        <v>158</v>
      </c>
      <c r="F116" s="3" t="s">
        <v>617</v>
      </c>
      <c r="G116" s="3" t="s">
        <v>143</v>
      </c>
      <c r="H116" s="3" t="s">
        <v>152</v>
      </c>
      <c r="I116" s="2">
        <v>1</v>
      </c>
      <c r="J116" s="2">
        <v>8</v>
      </c>
      <c r="K116" s="3" t="s">
        <v>624</v>
      </c>
      <c r="L116" s="1">
        <v>1995</v>
      </c>
      <c r="M116" s="3" t="s">
        <v>146</v>
      </c>
      <c r="N116" s="1">
        <v>110</v>
      </c>
      <c r="O116" s="3" t="s">
        <v>291</v>
      </c>
      <c r="P116" s="2">
        <v>8192</v>
      </c>
      <c r="Q116" s="3" t="s">
        <v>228</v>
      </c>
      <c r="R116" s="3" t="s">
        <v>645</v>
      </c>
      <c r="S116" s="3" t="s">
        <v>193</v>
      </c>
    </row>
    <row r="117" spans="1:19" ht="75" x14ac:dyDescent="0.25">
      <c r="A117" s="3" t="s">
        <v>646</v>
      </c>
      <c r="B117" s="3" t="s">
        <v>94</v>
      </c>
      <c r="C117" s="3" t="s">
        <v>140</v>
      </c>
      <c r="D117" s="3" t="s">
        <v>39</v>
      </c>
      <c r="E117" s="3" t="s">
        <v>158</v>
      </c>
      <c r="F117" s="3" t="s">
        <v>617</v>
      </c>
      <c r="G117" s="3" t="s">
        <v>143</v>
      </c>
      <c r="H117" s="3" t="s">
        <v>152</v>
      </c>
      <c r="I117" s="2">
        <v>1</v>
      </c>
      <c r="J117" s="2">
        <v>4</v>
      </c>
      <c r="K117" s="3" t="s">
        <v>368</v>
      </c>
      <c r="L117" s="1">
        <v>1995</v>
      </c>
      <c r="M117" s="3" t="s">
        <v>146</v>
      </c>
      <c r="N117" s="1">
        <v>110</v>
      </c>
      <c r="O117" s="3" t="s">
        <v>291</v>
      </c>
      <c r="P117" s="2">
        <v>4096</v>
      </c>
      <c r="Q117" s="3" t="s">
        <v>165</v>
      </c>
      <c r="R117" s="3" t="s">
        <v>647</v>
      </c>
      <c r="S117" s="3" t="s">
        <v>193</v>
      </c>
    </row>
    <row r="118" spans="1:19" ht="75" x14ac:dyDescent="0.25">
      <c r="A118" s="3" t="s">
        <v>648</v>
      </c>
      <c r="B118" s="3" t="s">
        <v>174</v>
      </c>
      <c r="C118" s="3" t="s">
        <v>140</v>
      </c>
      <c r="D118" s="3" t="s">
        <v>82</v>
      </c>
      <c r="E118" s="3" t="s">
        <v>158</v>
      </c>
      <c r="F118" s="3" t="s">
        <v>617</v>
      </c>
      <c r="G118" s="3" t="s">
        <v>143</v>
      </c>
      <c r="H118" s="3" t="s">
        <v>152</v>
      </c>
      <c r="I118" s="2">
        <v>2</v>
      </c>
      <c r="J118" s="2">
        <v>2</v>
      </c>
      <c r="K118" s="3" t="s">
        <v>624</v>
      </c>
      <c r="L118" s="1">
        <v>1995</v>
      </c>
      <c r="M118" s="3" t="s">
        <v>146</v>
      </c>
      <c r="N118" s="1">
        <v>110</v>
      </c>
      <c r="O118" s="3" t="s">
        <v>649</v>
      </c>
      <c r="P118" s="2">
        <v>4096</v>
      </c>
      <c r="Q118" s="3" t="s">
        <v>165</v>
      </c>
      <c r="R118" s="3" t="s">
        <v>650</v>
      </c>
      <c r="S118" s="3" t="s">
        <v>193</v>
      </c>
    </row>
    <row r="119" spans="1:19" ht="75" x14ac:dyDescent="0.25">
      <c r="A119" s="3" t="s">
        <v>651</v>
      </c>
      <c r="B119" s="3" t="s">
        <v>652</v>
      </c>
      <c r="C119" s="3" t="s">
        <v>140</v>
      </c>
      <c r="D119" s="3" t="s">
        <v>116</v>
      </c>
      <c r="E119" s="3" t="s">
        <v>158</v>
      </c>
      <c r="F119" s="3" t="s">
        <v>617</v>
      </c>
      <c r="G119" s="3" t="s">
        <v>143</v>
      </c>
      <c r="H119" s="3" t="s">
        <v>152</v>
      </c>
      <c r="I119" s="2">
        <v>2</v>
      </c>
      <c r="J119" s="2">
        <v>2</v>
      </c>
      <c r="K119" s="3" t="s">
        <v>624</v>
      </c>
      <c r="L119" s="1">
        <v>1995</v>
      </c>
      <c r="M119" s="3" t="s">
        <v>146</v>
      </c>
      <c r="N119" s="1">
        <v>130</v>
      </c>
      <c r="O119" s="3" t="s">
        <v>653</v>
      </c>
      <c r="P119" s="2">
        <v>8192</v>
      </c>
      <c r="Q119" s="3" t="s">
        <v>394</v>
      </c>
      <c r="R119" s="3" t="s">
        <v>654</v>
      </c>
      <c r="S119" s="3" t="s">
        <v>655</v>
      </c>
    </row>
    <row r="120" spans="1:19" ht="75" x14ac:dyDescent="0.25">
      <c r="A120" s="3" t="s">
        <v>656</v>
      </c>
      <c r="B120" s="3" t="s">
        <v>657</v>
      </c>
      <c r="C120" s="3" t="s">
        <v>140</v>
      </c>
      <c r="D120" s="3" t="s">
        <v>658</v>
      </c>
      <c r="E120" s="3" t="s">
        <v>158</v>
      </c>
      <c r="F120" s="3" t="s">
        <v>617</v>
      </c>
      <c r="G120" s="3" t="s">
        <v>143</v>
      </c>
      <c r="H120" s="3" t="s">
        <v>152</v>
      </c>
      <c r="I120" s="2">
        <v>2</v>
      </c>
      <c r="J120" s="2">
        <v>2</v>
      </c>
      <c r="K120" s="3" t="s">
        <v>624</v>
      </c>
      <c r="L120" s="1">
        <v>1995</v>
      </c>
      <c r="M120" s="3" t="s">
        <v>146</v>
      </c>
      <c r="N120" s="1">
        <v>130</v>
      </c>
      <c r="O120" s="3" t="s">
        <v>659</v>
      </c>
      <c r="P120" s="2">
        <v>8192</v>
      </c>
      <c r="Q120" s="3" t="s">
        <v>176</v>
      </c>
      <c r="R120" s="3" t="s">
        <v>660</v>
      </c>
      <c r="S120" s="3" t="s">
        <v>661</v>
      </c>
    </row>
    <row r="121" spans="1:19" ht="75" x14ac:dyDescent="0.25">
      <c r="A121" s="3" t="s">
        <v>662</v>
      </c>
      <c r="B121" s="3" t="s">
        <v>663</v>
      </c>
      <c r="C121" s="3" t="s">
        <v>140</v>
      </c>
      <c r="D121" s="3" t="s">
        <v>44</v>
      </c>
      <c r="E121" s="3" t="s">
        <v>158</v>
      </c>
      <c r="F121" s="3" t="s">
        <v>617</v>
      </c>
      <c r="G121" s="3" t="s">
        <v>143</v>
      </c>
      <c r="H121" s="3" t="s">
        <v>152</v>
      </c>
      <c r="I121" s="2">
        <v>2</v>
      </c>
      <c r="J121" s="2">
        <v>2</v>
      </c>
      <c r="K121" s="3" t="s">
        <v>624</v>
      </c>
      <c r="L121" s="1">
        <v>1995</v>
      </c>
      <c r="M121" s="3" t="s">
        <v>146</v>
      </c>
      <c r="N121" s="1">
        <v>130</v>
      </c>
      <c r="O121" s="3" t="s">
        <v>664</v>
      </c>
      <c r="P121" s="2">
        <v>8192</v>
      </c>
      <c r="Q121" s="3" t="s">
        <v>176</v>
      </c>
      <c r="R121" s="3" t="s">
        <v>665</v>
      </c>
      <c r="S121" s="3" t="s">
        <v>666</v>
      </c>
    </row>
    <row r="122" spans="1:19" ht="75" x14ac:dyDescent="0.25">
      <c r="A122" s="3" t="s">
        <v>667</v>
      </c>
      <c r="B122" s="3" t="s">
        <v>668</v>
      </c>
      <c r="C122" s="3" t="s">
        <v>140</v>
      </c>
      <c r="D122" s="3" t="s">
        <v>45</v>
      </c>
      <c r="E122" s="3" t="s">
        <v>158</v>
      </c>
      <c r="F122" s="3" t="s">
        <v>617</v>
      </c>
      <c r="G122" s="3" t="s">
        <v>143</v>
      </c>
      <c r="H122" s="3" t="s">
        <v>152</v>
      </c>
      <c r="I122" s="2">
        <v>2</v>
      </c>
      <c r="J122" s="2">
        <v>2</v>
      </c>
      <c r="K122" s="3" t="s">
        <v>624</v>
      </c>
      <c r="L122" s="1">
        <v>1995</v>
      </c>
      <c r="M122" s="3" t="s">
        <v>146</v>
      </c>
      <c r="N122" s="1">
        <v>130</v>
      </c>
      <c r="O122" s="3" t="s">
        <v>669</v>
      </c>
      <c r="P122" s="2">
        <v>8192</v>
      </c>
      <c r="Q122" s="3" t="s">
        <v>165</v>
      </c>
      <c r="R122" s="3" t="s">
        <v>670</v>
      </c>
      <c r="S122" s="3" t="s">
        <v>671</v>
      </c>
    </row>
    <row r="123" spans="1:19" ht="196.5" customHeight="1" x14ac:dyDescent="0.25">
      <c r="A123" s="3" t="s">
        <v>672</v>
      </c>
      <c r="B123" s="3" t="s">
        <v>241</v>
      </c>
      <c r="C123" s="3" t="s">
        <v>140</v>
      </c>
      <c r="D123" s="3" t="s">
        <v>41</v>
      </c>
      <c r="E123" s="3" t="s">
        <v>141</v>
      </c>
      <c r="F123" s="3" t="s">
        <v>673</v>
      </c>
      <c r="G123" s="3" t="s">
        <v>143</v>
      </c>
      <c r="H123" s="3" t="s">
        <v>152</v>
      </c>
      <c r="I123" s="2">
        <v>12</v>
      </c>
      <c r="J123" s="2">
        <v>1</v>
      </c>
      <c r="K123" s="3" t="s">
        <v>450</v>
      </c>
      <c r="L123" s="1">
        <v>2195</v>
      </c>
      <c r="M123" s="3" t="s">
        <v>146</v>
      </c>
      <c r="N123" s="1">
        <v>980</v>
      </c>
      <c r="O123" s="3" t="s">
        <v>674</v>
      </c>
      <c r="P123" s="2">
        <v>40960</v>
      </c>
      <c r="Q123" s="3" t="s">
        <v>675</v>
      </c>
      <c r="R123" s="3" t="s">
        <v>676</v>
      </c>
      <c r="S123" s="3" t="s">
        <v>193</v>
      </c>
    </row>
    <row r="124" spans="1:19" ht="196.5" customHeight="1" x14ac:dyDescent="0.25">
      <c r="A124" s="3" t="s">
        <v>677</v>
      </c>
      <c r="B124" s="3" t="s">
        <v>248</v>
      </c>
      <c r="C124" s="3" t="s">
        <v>140</v>
      </c>
      <c r="D124" s="3" t="s">
        <v>41</v>
      </c>
      <c r="E124" s="3" t="s">
        <v>141</v>
      </c>
      <c r="F124" s="3" t="s">
        <v>673</v>
      </c>
      <c r="G124" s="3" t="s">
        <v>143</v>
      </c>
      <c r="H124" s="3" t="s">
        <v>152</v>
      </c>
      <c r="I124" s="2">
        <v>12</v>
      </c>
      <c r="J124" s="2">
        <v>1</v>
      </c>
      <c r="K124" s="3" t="s">
        <v>450</v>
      </c>
      <c r="L124" s="1">
        <v>2195</v>
      </c>
      <c r="M124" s="3" t="s">
        <v>146</v>
      </c>
      <c r="N124" s="1">
        <v>980</v>
      </c>
      <c r="O124" s="3" t="s">
        <v>674</v>
      </c>
      <c r="P124" s="2">
        <v>40960</v>
      </c>
      <c r="Q124" s="3" t="s">
        <v>675</v>
      </c>
      <c r="R124" s="3" t="s">
        <v>678</v>
      </c>
      <c r="S124" s="3" t="s">
        <v>193</v>
      </c>
    </row>
    <row r="125" spans="1:19" ht="75" x14ac:dyDescent="0.25">
      <c r="A125" s="3" t="s">
        <v>679</v>
      </c>
      <c r="B125" s="3" t="s">
        <v>200</v>
      </c>
      <c r="C125" s="3" t="s">
        <v>140</v>
      </c>
      <c r="D125" s="3" t="s">
        <v>13</v>
      </c>
      <c r="E125" s="3" t="s">
        <v>158</v>
      </c>
      <c r="F125" s="3" t="s">
        <v>673</v>
      </c>
      <c r="G125" s="3" t="s">
        <v>143</v>
      </c>
      <c r="H125" s="3" t="s">
        <v>152</v>
      </c>
      <c r="I125" s="2">
        <v>4</v>
      </c>
      <c r="J125" s="2">
        <v>1</v>
      </c>
      <c r="K125" s="3" t="s">
        <v>450</v>
      </c>
      <c r="L125" s="1">
        <v>2195</v>
      </c>
      <c r="M125" s="3" t="s">
        <v>146</v>
      </c>
      <c r="N125" s="1">
        <v>110</v>
      </c>
      <c r="O125" s="3" t="s">
        <v>680</v>
      </c>
      <c r="P125" s="2">
        <v>8192</v>
      </c>
      <c r="Q125" s="3" t="s">
        <v>228</v>
      </c>
      <c r="R125" s="3" t="s">
        <v>681</v>
      </c>
      <c r="S125" s="3" t="s">
        <v>193</v>
      </c>
    </row>
    <row r="126" spans="1:19" ht="75" x14ac:dyDescent="0.25">
      <c r="A126" s="3" t="s">
        <v>682</v>
      </c>
      <c r="B126" s="3" t="s">
        <v>94</v>
      </c>
      <c r="C126" s="3" t="s">
        <v>140</v>
      </c>
      <c r="D126" s="3" t="s">
        <v>683</v>
      </c>
      <c r="E126" s="3" t="s">
        <v>158</v>
      </c>
      <c r="F126" s="3" t="s">
        <v>673</v>
      </c>
      <c r="G126" s="3" t="s">
        <v>143</v>
      </c>
      <c r="H126" s="3" t="s">
        <v>152</v>
      </c>
      <c r="I126" s="2">
        <v>4</v>
      </c>
      <c r="J126" s="2">
        <v>1</v>
      </c>
      <c r="K126" s="3" t="s">
        <v>450</v>
      </c>
      <c r="L126" s="1">
        <v>2195</v>
      </c>
      <c r="M126" s="3" t="s">
        <v>146</v>
      </c>
      <c r="N126" s="1">
        <v>110</v>
      </c>
      <c r="O126" s="3" t="s">
        <v>684</v>
      </c>
      <c r="P126" s="2">
        <v>4096</v>
      </c>
      <c r="Q126" s="3" t="s">
        <v>394</v>
      </c>
      <c r="R126" s="3" t="s">
        <v>685</v>
      </c>
      <c r="S126" s="3" t="s">
        <v>193</v>
      </c>
    </row>
    <row r="127" spans="1:19" ht="75" x14ac:dyDescent="0.25">
      <c r="A127" s="3" t="s">
        <v>686</v>
      </c>
      <c r="B127" s="3" t="s">
        <v>157</v>
      </c>
      <c r="C127" s="3" t="s">
        <v>140</v>
      </c>
      <c r="D127" s="3" t="s">
        <v>12</v>
      </c>
      <c r="E127" s="3" t="s">
        <v>158</v>
      </c>
      <c r="F127" s="3" t="s">
        <v>673</v>
      </c>
      <c r="G127" s="3" t="s">
        <v>143</v>
      </c>
      <c r="H127" s="3" t="s">
        <v>152</v>
      </c>
      <c r="I127" s="2">
        <v>4</v>
      </c>
      <c r="J127" s="2">
        <v>1</v>
      </c>
      <c r="K127" s="3" t="s">
        <v>450</v>
      </c>
      <c r="L127" s="1">
        <v>2195</v>
      </c>
      <c r="M127" s="3" t="s">
        <v>146</v>
      </c>
      <c r="N127" s="1">
        <v>120</v>
      </c>
      <c r="O127" s="3" t="s">
        <v>687</v>
      </c>
      <c r="P127" s="2">
        <v>4096</v>
      </c>
      <c r="Q127" s="3" t="s">
        <v>228</v>
      </c>
      <c r="R127" s="3" t="s">
        <v>688</v>
      </c>
      <c r="S127" s="3" t="s">
        <v>193</v>
      </c>
    </row>
    <row r="128" spans="1:19" ht="75" x14ac:dyDescent="0.25">
      <c r="A128" s="3" t="s">
        <v>689</v>
      </c>
      <c r="B128" s="3" t="s">
        <v>174</v>
      </c>
      <c r="C128" s="3" t="s">
        <v>140</v>
      </c>
      <c r="D128" s="3" t="s">
        <v>690</v>
      </c>
      <c r="E128" s="3" t="s">
        <v>158</v>
      </c>
      <c r="F128" s="3" t="s">
        <v>673</v>
      </c>
      <c r="G128" s="3" t="s">
        <v>143</v>
      </c>
      <c r="H128" s="3" t="s">
        <v>152</v>
      </c>
      <c r="I128" s="2">
        <v>4</v>
      </c>
      <c r="J128" s="2">
        <v>1</v>
      </c>
      <c r="K128" s="3" t="s">
        <v>450</v>
      </c>
      <c r="L128" s="1">
        <v>2195</v>
      </c>
      <c r="M128" s="3" t="s">
        <v>146</v>
      </c>
      <c r="N128" s="1">
        <v>130</v>
      </c>
      <c r="O128" s="3" t="s">
        <v>175</v>
      </c>
      <c r="P128" s="2">
        <v>4096</v>
      </c>
      <c r="Q128" s="3" t="s">
        <v>165</v>
      </c>
      <c r="R128" s="3" t="s">
        <v>691</v>
      </c>
      <c r="S128" s="3" t="s">
        <v>692</v>
      </c>
    </row>
    <row r="129" spans="1:19" ht="75" x14ac:dyDescent="0.25">
      <c r="A129" s="3" t="s">
        <v>693</v>
      </c>
      <c r="B129" s="3" t="s">
        <v>253</v>
      </c>
      <c r="C129" s="3" t="s">
        <v>140</v>
      </c>
      <c r="D129" s="3" t="s">
        <v>106</v>
      </c>
      <c r="E129" s="3" t="s">
        <v>158</v>
      </c>
      <c r="F129" s="3" t="s">
        <v>673</v>
      </c>
      <c r="G129" s="3" t="s">
        <v>143</v>
      </c>
      <c r="H129" s="3" t="s">
        <v>152</v>
      </c>
      <c r="I129" s="2">
        <v>4</v>
      </c>
      <c r="J129" s="2">
        <v>1</v>
      </c>
      <c r="K129" s="3" t="s">
        <v>450</v>
      </c>
      <c r="L129" s="1">
        <v>2195</v>
      </c>
      <c r="M129" s="3" t="s">
        <v>146</v>
      </c>
      <c r="N129" s="1">
        <v>140</v>
      </c>
      <c r="O129" s="3" t="s">
        <v>254</v>
      </c>
      <c r="P129" s="2">
        <v>8192</v>
      </c>
      <c r="Q129" s="3" t="s">
        <v>165</v>
      </c>
      <c r="R129" s="3" t="s">
        <v>694</v>
      </c>
      <c r="S129" s="3" t="s">
        <v>695</v>
      </c>
    </row>
    <row r="130" spans="1:19" ht="75" x14ac:dyDescent="0.25">
      <c r="A130" s="3" t="s">
        <v>696</v>
      </c>
      <c r="B130" s="3" t="s">
        <v>169</v>
      </c>
      <c r="C130" s="3" t="s">
        <v>140</v>
      </c>
      <c r="D130" s="3" t="s">
        <v>54</v>
      </c>
      <c r="E130" s="3" t="s">
        <v>158</v>
      </c>
      <c r="F130" s="3" t="s">
        <v>673</v>
      </c>
      <c r="G130" s="3" t="s">
        <v>143</v>
      </c>
      <c r="H130" s="3" t="s">
        <v>152</v>
      </c>
      <c r="I130" s="2">
        <v>4</v>
      </c>
      <c r="J130" s="2">
        <v>1</v>
      </c>
      <c r="K130" s="3" t="s">
        <v>450</v>
      </c>
      <c r="L130" s="1">
        <v>2195</v>
      </c>
      <c r="M130" s="3" t="s">
        <v>146</v>
      </c>
      <c r="N130" s="1">
        <v>130</v>
      </c>
      <c r="O130" s="3" t="s">
        <v>175</v>
      </c>
      <c r="P130" s="2">
        <v>4096</v>
      </c>
      <c r="Q130" s="3" t="s">
        <v>165</v>
      </c>
      <c r="R130" s="3" t="s">
        <v>697</v>
      </c>
      <c r="S130" s="3" t="s">
        <v>698</v>
      </c>
    </row>
    <row r="131" spans="1:19" ht="196.5" customHeight="1" x14ac:dyDescent="0.25">
      <c r="A131" s="3" t="s">
        <v>699</v>
      </c>
      <c r="B131" s="3" t="s">
        <v>97</v>
      </c>
      <c r="C131" s="3" t="s">
        <v>140</v>
      </c>
      <c r="D131" s="3" t="s">
        <v>97</v>
      </c>
      <c r="E131" s="3" t="s">
        <v>141</v>
      </c>
      <c r="F131" s="3" t="s">
        <v>700</v>
      </c>
      <c r="G131" s="3" t="s">
        <v>143</v>
      </c>
      <c r="H131" s="3" t="s">
        <v>152</v>
      </c>
      <c r="I131" s="2">
        <v>8</v>
      </c>
      <c r="J131" s="2">
        <v>1</v>
      </c>
      <c r="K131" s="3" t="s">
        <v>145</v>
      </c>
      <c r="L131" s="1">
        <v>2095</v>
      </c>
      <c r="M131" s="3" t="s">
        <v>146</v>
      </c>
      <c r="N131" s="1">
        <v>420</v>
      </c>
      <c r="O131" s="3" t="s">
        <v>701</v>
      </c>
      <c r="P131" s="2">
        <v>20480</v>
      </c>
      <c r="Q131" s="3" t="s">
        <v>702</v>
      </c>
      <c r="R131" s="3" t="s">
        <v>703</v>
      </c>
      <c r="S131" s="3" t="s">
        <v>704</v>
      </c>
    </row>
    <row r="132" spans="1:19" ht="196.5" customHeight="1" x14ac:dyDescent="0.25">
      <c r="A132" s="3" t="s">
        <v>705</v>
      </c>
      <c r="B132" s="3" t="s">
        <v>99</v>
      </c>
      <c r="C132" s="3" t="s">
        <v>140</v>
      </c>
      <c r="D132" s="3" t="s">
        <v>99</v>
      </c>
      <c r="E132" s="3" t="s">
        <v>141</v>
      </c>
      <c r="F132" s="3" t="s">
        <v>700</v>
      </c>
      <c r="G132" s="3" t="s">
        <v>143</v>
      </c>
      <c r="H132" s="3" t="s">
        <v>152</v>
      </c>
      <c r="I132" s="2">
        <v>8</v>
      </c>
      <c r="J132" s="2">
        <v>1</v>
      </c>
      <c r="K132" s="3" t="s">
        <v>145</v>
      </c>
      <c r="L132" s="1">
        <v>2095</v>
      </c>
      <c r="M132" s="3" t="s">
        <v>146</v>
      </c>
      <c r="N132" s="1">
        <v>420</v>
      </c>
      <c r="O132" s="3" t="s">
        <v>706</v>
      </c>
      <c r="P132" s="2">
        <v>20480</v>
      </c>
      <c r="Q132" s="3" t="s">
        <v>702</v>
      </c>
      <c r="R132" s="3" t="s">
        <v>707</v>
      </c>
      <c r="S132" s="3" t="s">
        <v>708</v>
      </c>
    </row>
    <row r="133" spans="1:19" ht="90" x14ac:dyDescent="0.25">
      <c r="A133" s="3" t="s">
        <v>709</v>
      </c>
      <c r="B133" s="3" t="s">
        <v>157</v>
      </c>
      <c r="C133" s="3" t="s">
        <v>140</v>
      </c>
      <c r="D133" s="3" t="s">
        <v>12</v>
      </c>
      <c r="E133" s="3" t="s">
        <v>158</v>
      </c>
      <c r="F133" s="3" t="s">
        <v>700</v>
      </c>
      <c r="G133" s="3" t="s">
        <v>143</v>
      </c>
      <c r="H133" s="3" t="s">
        <v>152</v>
      </c>
      <c r="I133" s="2">
        <v>4</v>
      </c>
      <c r="J133" s="2">
        <v>1</v>
      </c>
      <c r="K133" s="3" t="s">
        <v>145</v>
      </c>
      <c r="L133" s="1">
        <v>2095</v>
      </c>
      <c r="M133" s="3" t="s">
        <v>146</v>
      </c>
      <c r="N133" s="1">
        <v>125</v>
      </c>
      <c r="O133" s="3" t="s">
        <v>710</v>
      </c>
      <c r="P133" s="2">
        <v>4096</v>
      </c>
      <c r="Q133" s="3" t="s">
        <v>711</v>
      </c>
      <c r="R133" s="3" t="s">
        <v>712</v>
      </c>
      <c r="S133" s="3" t="s">
        <v>713</v>
      </c>
    </row>
    <row r="134" spans="1:19" ht="90" x14ac:dyDescent="0.25">
      <c r="A134" s="3" t="s">
        <v>714</v>
      </c>
      <c r="B134" s="3" t="s">
        <v>174</v>
      </c>
      <c r="C134" s="3" t="s">
        <v>140</v>
      </c>
      <c r="D134" s="3" t="s">
        <v>46</v>
      </c>
      <c r="E134" s="3" t="s">
        <v>158</v>
      </c>
      <c r="F134" s="3" t="s">
        <v>700</v>
      </c>
      <c r="G134" s="3" t="s">
        <v>143</v>
      </c>
      <c r="H134" s="3" t="s">
        <v>152</v>
      </c>
      <c r="I134" s="2">
        <v>4</v>
      </c>
      <c r="J134" s="2">
        <v>1</v>
      </c>
      <c r="K134" s="3" t="s">
        <v>145</v>
      </c>
      <c r="L134" s="1">
        <v>2095</v>
      </c>
      <c r="M134" s="3" t="s">
        <v>146</v>
      </c>
      <c r="N134" s="1">
        <v>130</v>
      </c>
      <c r="O134" s="3" t="s">
        <v>715</v>
      </c>
      <c r="P134" s="2">
        <v>4096</v>
      </c>
      <c r="Q134" s="3" t="s">
        <v>716</v>
      </c>
      <c r="R134" s="3" t="s">
        <v>717</v>
      </c>
      <c r="S134" s="3" t="s">
        <v>718</v>
      </c>
    </row>
    <row r="135" spans="1:19" ht="90" x14ac:dyDescent="0.25">
      <c r="A135" s="3" t="s">
        <v>719</v>
      </c>
      <c r="B135" s="3" t="s">
        <v>169</v>
      </c>
      <c r="C135" s="3" t="s">
        <v>140</v>
      </c>
      <c r="D135" s="3" t="s">
        <v>54</v>
      </c>
      <c r="E135" s="3" t="s">
        <v>158</v>
      </c>
      <c r="F135" s="3" t="s">
        <v>700</v>
      </c>
      <c r="G135" s="3" t="s">
        <v>143</v>
      </c>
      <c r="H135" s="3" t="s">
        <v>152</v>
      </c>
      <c r="I135" s="2">
        <v>4</v>
      </c>
      <c r="J135" s="2">
        <v>1</v>
      </c>
      <c r="K135" s="3" t="s">
        <v>145</v>
      </c>
      <c r="L135" s="1">
        <v>2095</v>
      </c>
      <c r="M135" s="3" t="s">
        <v>146</v>
      </c>
      <c r="N135" s="1">
        <v>130</v>
      </c>
      <c r="O135" s="3" t="s">
        <v>720</v>
      </c>
      <c r="P135" s="2">
        <v>4096</v>
      </c>
      <c r="Q135" s="3" t="s">
        <v>711</v>
      </c>
      <c r="R135" s="3" t="s">
        <v>721</v>
      </c>
      <c r="S135" s="3" t="s">
        <v>722</v>
      </c>
    </row>
    <row r="136" spans="1:19" ht="90" x14ac:dyDescent="0.25">
      <c r="A136" s="3" t="s">
        <v>723</v>
      </c>
      <c r="B136" s="3" t="s">
        <v>724</v>
      </c>
      <c r="C136" s="3" t="s">
        <v>140</v>
      </c>
      <c r="D136" s="3" t="s">
        <v>47</v>
      </c>
      <c r="E136" s="3" t="s">
        <v>158</v>
      </c>
      <c r="F136" s="3" t="s">
        <v>700</v>
      </c>
      <c r="G136" s="3" t="s">
        <v>143</v>
      </c>
      <c r="H136" s="3" t="s">
        <v>152</v>
      </c>
      <c r="I136" s="2">
        <v>4</v>
      </c>
      <c r="J136" s="2">
        <v>1</v>
      </c>
      <c r="K136" s="3" t="s">
        <v>145</v>
      </c>
      <c r="L136" s="1">
        <v>2095</v>
      </c>
      <c r="M136" s="3" t="s">
        <v>146</v>
      </c>
      <c r="N136" s="1">
        <v>125</v>
      </c>
      <c r="O136" s="3" t="s">
        <v>725</v>
      </c>
      <c r="P136" s="2">
        <v>4096</v>
      </c>
      <c r="Q136" s="3" t="s">
        <v>394</v>
      </c>
      <c r="R136" s="3" t="s">
        <v>726</v>
      </c>
      <c r="S136" s="3" t="s">
        <v>727</v>
      </c>
    </row>
    <row r="137" spans="1:19" ht="75" x14ac:dyDescent="0.25">
      <c r="A137" s="3" t="s">
        <v>728</v>
      </c>
      <c r="B137" s="3" t="s">
        <v>34</v>
      </c>
      <c r="C137" s="3" t="s">
        <v>140</v>
      </c>
      <c r="D137" s="3" t="s">
        <v>34</v>
      </c>
      <c r="E137" s="3" t="s">
        <v>158</v>
      </c>
      <c r="F137" s="3" t="s">
        <v>729</v>
      </c>
      <c r="G137" s="3" t="s">
        <v>143</v>
      </c>
      <c r="H137" s="3" t="s">
        <v>144</v>
      </c>
      <c r="I137" s="2">
        <v>1</v>
      </c>
      <c r="J137" s="2">
        <v>2</v>
      </c>
      <c r="K137" s="3" t="s">
        <v>193</v>
      </c>
      <c r="L137" s="2" t="s">
        <v>193</v>
      </c>
      <c r="M137" s="3" t="s">
        <v>193</v>
      </c>
      <c r="N137" s="1">
        <v>60</v>
      </c>
      <c r="O137" s="3" t="s">
        <v>250</v>
      </c>
      <c r="P137" s="2">
        <v>2048</v>
      </c>
      <c r="Q137" s="3" t="s">
        <v>228</v>
      </c>
      <c r="R137" s="3" t="s">
        <v>730</v>
      </c>
      <c r="S137" s="3" t="s">
        <v>731</v>
      </c>
    </row>
    <row r="138" spans="1:19" ht="45" x14ac:dyDescent="0.25">
      <c r="A138" s="3" t="s">
        <v>732</v>
      </c>
      <c r="B138" s="3" t="s">
        <v>34</v>
      </c>
      <c r="C138" s="3" t="s">
        <v>140</v>
      </c>
      <c r="D138" s="3" t="s">
        <v>33</v>
      </c>
      <c r="E138" s="3" t="s">
        <v>351</v>
      </c>
      <c r="F138" s="3" t="s">
        <v>729</v>
      </c>
      <c r="G138" s="3" t="s">
        <v>143</v>
      </c>
      <c r="H138" s="3" t="s">
        <v>144</v>
      </c>
      <c r="I138" s="2">
        <v>1</v>
      </c>
      <c r="J138" s="2">
        <v>2</v>
      </c>
      <c r="K138" s="3" t="s">
        <v>193</v>
      </c>
      <c r="L138" s="2" t="s">
        <v>193</v>
      </c>
      <c r="M138" s="3" t="s">
        <v>193</v>
      </c>
      <c r="N138" s="1">
        <v>0.25</v>
      </c>
      <c r="O138" s="3" t="s">
        <v>733</v>
      </c>
      <c r="P138" s="2">
        <v>2048</v>
      </c>
      <c r="Q138" s="3" t="s">
        <v>228</v>
      </c>
      <c r="R138" s="3" t="s">
        <v>734</v>
      </c>
      <c r="S138" s="3" t="s">
        <v>735</v>
      </c>
    </row>
    <row r="139" spans="1:19" ht="150" x14ac:dyDescent="0.25">
      <c r="A139" s="3" t="s">
        <v>736</v>
      </c>
      <c r="B139" s="3" t="s">
        <v>241</v>
      </c>
      <c r="C139" s="3" t="s">
        <v>140</v>
      </c>
      <c r="D139" s="3" t="s">
        <v>42</v>
      </c>
      <c r="E139" s="3" t="s">
        <v>141</v>
      </c>
      <c r="F139" s="3" t="s">
        <v>729</v>
      </c>
      <c r="G139" s="3" t="s">
        <v>143</v>
      </c>
      <c r="H139" s="3" t="s">
        <v>152</v>
      </c>
      <c r="I139" s="2">
        <v>8</v>
      </c>
      <c r="J139" s="2">
        <v>1</v>
      </c>
      <c r="K139" s="3" t="s">
        <v>145</v>
      </c>
      <c r="L139" s="1">
        <v>2095</v>
      </c>
      <c r="M139" s="3" t="s">
        <v>146</v>
      </c>
      <c r="N139" s="1">
        <v>671</v>
      </c>
      <c r="O139" s="3" t="s">
        <v>737</v>
      </c>
      <c r="P139" s="2">
        <v>20480</v>
      </c>
      <c r="Q139" s="3" t="s">
        <v>738</v>
      </c>
      <c r="R139" s="3" t="s">
        <v>739</v>
      </c>
      <c r="S139" s="3" t="s">
        <v>193</v>
      </c>
    </row>
    <row r="140" spans="1:19" ht="150" x14ac:dyDescent="0.25">
      <c r="A140" s="3" t="s">
        <v>740</v>
      </c>
      <c r="B140" s="3" t="s">
        <v>248</v>
      </c>
      <c r="C140" s="3" t="s">
        <v>140</v>
      </c>
      <c r="D140" s="3" t="s">
        <v>42</v>
      </c>
      <c r="E140" s="3" t="s">
        <v>141</v>
      </c>
      <c r="F140" s="3" t="s">
        <v>729</v>
      </c>
      <c r="G140" s="3" t="s">
        <v>143</v>
      </c>
      <c r="H140" s="3" t="s">
        <v>152</v>
      </c>
      <c r="I140" s="2">
        <v>8</v>
      </c>
      <c r="J140" s="2">
        <v>1</v>
      </c>
      <c r="K140" s="3" t="s">
        <v>145</v>
      </c>
      <c r="L140" s="1">
        <v>2095</v>
      </c>
      <c r="M140" s="3" t="s">
        <v>146</v>
      </c>
      <c r="N140" s="1">
        <v>671</v>
      </c>
      <c r="O140" s="3" t="s">
        <v>737</v>
      </c>
      <c r="P140" s="2">
        <v>20480</v>
      </c>
      <c r="Q140" s="3" t="s">
        <v>738</v>
      </c>
      <c r="R140" s="3" t="s">
        <v>741</v>
      </c>
      <c r="S140" s="3" t="s">
        <v>193</v>
      </c>
    </row>
    <row r="141" spans="1:19" ht="90" x14ac:dyDescent="0.25">
      <c r="A141" s="3" t="s">
        <v>742</v>
      </c>
      <c r="B141" s="3" t="s">
        <v>157</v>
      </c>
      <c r="C141" s="3" t="s">
        <v>140</v>
      </c>
      <c r="D141" s="3" t="s">
        <v>12</v>
      </c>
      <c r="E141" s="3" t="s">
        <v>158</v>
      </c>
      <c r="F141" s="3" t="s">
        <v>729</v>
      </c>
      <c r="G141" s="3" t="s">
        <v>143</v>
      </c>
      <c r="H141" s="3" t="s">
        <v>152</v>
      </c>
      <c r="I141" s="2">
        <v>4</v>
      </c>
      <c r="J141" s="2">
        <v>1</v>
      </c>
      <c r="K141" s="3" t="s">
        <v>145</v>
      </c>
      <c r="L141" s="1">
        <v>2095</v>
      </c>
      <c r="M141" s="3" t="s">
        <v>146</v>
      </c>
      <c r="N141" s="1">
        <v>130</v>
      </c>
      <c r="O141" s="3" t="s">
        <v>398</v>
      </c>
      <c r="P141" s="2">
        <v>4096</v>
      </c>
      <c r="Q141" s="3" t="s">
        <v>228</v>
      </c>
      <c r="R141" s="3" t="s">
        <v>743</v>
      </c>
      <c r="S141" s="3" t="s">
        <v>744</v>
      </c>
    </row>
    <row r="142" spans="1:19" ht="90" x14ac:dyDescent="0.25">
      <c r="A142" s="3" t="s">
        <v>745</v>
      </c>
      <c r="B142" s="3" t="s">
        <v>200</v>
      </c>
      <c r="C142" s="3" t="s">
        <v>140</v>
      </c>
      <c r="D142" s="3" t="s">
        <v>13</v>
      </c>
      <c r="E142" s="3" t="s">
        <v>158</v>
      </c>
      <c r="F142" s="3" t="s">
        <v>729</v>
      </c>
      <c r="G142" s="3" t="s">
        <v>143</v>
      </c>
      <c r="H142" s="3" t="s">
        <v>152</v>
      </c>
      <c r="I142" s="2">
        <v>4</v>
      </c>
      <c r="J142" s="2">
        <v>1</v>
      </c>
      <c r="K142" s="3" t="s">
        <v>145</v>
      </c>
      <c r="L142" s="1">
        <v>2095</v>
      </c>
      <c r="M142" s="3" t="s">
        <v>146</v>
      </c>
      <c r="N142" s="1">
        <v>110</v>
      </c>
      <c r="O142" s="3" t="s">
        <v>746</v>
      </c>
      <c r="P142" s="2">
        <v>8192</v>
      </c>
      <c r="Q142" s="3" t="s">
        <v>228</v>
      </c>
      <c r="R142" s="3" t="s">
        <v>747</v>
      </c>
      <c r="S142" s="3" t="s">
        <v>193</v>
      </c>
    </row>
    <row r="143" spans="1:19" ht="90" x14ac:dyDescent="0.25">
      <c r="A143" s="3" t="s">
        <v>748</v>
      </c>
      <c r="B143" s="3" t="s">
        <v>174</v>
      </c>
      <c r="C143" s="3" t="s">
        <v>140</v>
      </c>
      <c r="D143" s="3" t="s">
        <v>14</v>
      </c>
      <c r="E143" s="3" t="s">
        <v>158</v>
      </c>
      <c r="F143" s="3" t="s">
        <v>729</v>
      </c>
      <c r="G143" s="3" t="s">
        <v>143</v>
      </c>
      <c r="H143" s="3" t="s">
        <v>152</v>
      </c>
      <c r="I143" s="2">
        <v>4</v>
      </c>
      <c r="J143" s="2">
        <v>1</v>
      </c>
      <c r="K143" s="3" t="s">
        <v>145</v>
      </c>
      <c r="L143" s="1">
        <v>2095</v>
      </c>
      <c r="M143" s="3" t="s">
        <v>146</v>
      </c>
      <c r="N143" s="1">
        <v>110</v>
      </c>
      <c r="O143" s="3" t="s">
        <v>749</v>
      </c>
      <c r="P143" s="2">
        <v>4096</v>
      </c>
      <c r="Q143" s="3" t="s">
        <v>176</v>
      </c>
      <c r="R143" s="3" t="s">
        <v>750</v>
      </c>
      <c r="S143" s="3" t="s">
        <v>193</v>
      </c>
    </row>
    <row r="144" spans="1:19" ht="90" x14ac:dyDescent="0.25">
      <c r="A144" s="3" t="s">
        <v>751</v>
      </c>
      <c r="B144" s="3" t="s">
        <v>94</v>
      </c>
      <c r="C144" s="3" t="s">
        <v>140</v>
      </c>
      <c r="D144" s="3" t="s">
        <v>47</v>
      </c>
      <c r="E144" s="3" t="s">
        <v>158</v>
      </c>
      <c r="F144" s="3" t="s">
        <v>729</v>
      </c>
      <c r="G144" s="3" t="s">
        <v>143</v>
      </c>
      <c r="H144" s="3" t="s">
        <v>144</v>
      </c>
      <c r="I144" s="2">
        <v>4</v>
      </c>
      <c r="J144" s="2">
        <v>1</v>
      </c>
      <c r="K144" s="3" t="s">
        <v>145</v>
      </c>
      <c r="L144" s="1">
        <v>2095</v>
      </c>
      <c r="M144" s="3" t="s">
        <v>146</v>
      </c>
      <c r="N144" s="1">
        <v>130</v>
      </c>
      <c r="O144" s="3" t="s">
        <v>752</v>
      </c>
      <c r="P144" s="2">
        <v>4096</v>
      </c>
      <c r="Q144" s="3" t="s">
        <v>165</v>
      </c>
      <c r="R144" s="3" t="s">
        <v>753</v>
      </c>
      <c r="S144" s="3" t="s">
        <v>754</v>
      </c>
    </row>
    <row r="145" spans="1:19" ht="90" x14ac:dyDescent="0.25">
      <c r="A145" s="3" t="s">
        <v>755</v>
      </c>
      <c r="B145" s="3" t="s">
        <v>253</v>
      </c>
      <c r="C145" s="3" t="s">
        <v>140</v>
      </c>
      <c r="D145" s="3" t="s">
        <v>106</v>
      </c>
      <c r="E145" s="3" t="s">
        <v>158</v>
      </c>
      <c r="F145" s="3" t="s">
        <v>729</v>
      </c>
      <c r="G145" s="3" t="s">
        <v>143</v>
      </c>
      <c r="H145" s="3" t="s">
        <v>144</v>
      </c>
      <c r="I145" s="2">
        <v>4</v>
      </c>
      <c r="J145" s="2">
        <v>1</v>
      </c>
      <c r="K145" s="3" t="s">
        <v>145</v>
      </c>
      <c r="L145" s="1">
        <v>2095</v>
      </c>
      <c r="M145" s="3" t="s">
        <v>146</v>
      </c>
      <c r="N145" s="1">
        <v>140</v>
      </c>
      <c r="O145" s="3" t="s">
        <v>587</v>
      </c>
      <c r="P145" s="2">
        <v>8192</v>
      </c>
      <c r="Q145" s="3" t="s">
        <v>165</v>
      </c>
      <c r="R145" s="3" t="s">
        <v>756</v>
      </c>
      <c r="S145" s="3" t="s">
        <v>757</v>
      </c>
    </row>
    <row r="146" spans="1:19" ht="90" x14ac:dyDescent="0.25">
      <c r="A146" s="3" t="s">
        <v>758</v>
      </c>
      <c r="B146" s="3" t="s">
        <v>169</v>
      </c>
      <c r="C146" s="3" t="s">
        <v>140</v>
      </c>
      <c r="D146" s="3" t="s">
        <v>54</v>
      </c>
      <c r="E146" s="3" t="s">
        <v>158</v>
      </c>
      <c r="F146" s="3" t="s">
        <v>729</v>
      </c>
      <c r="G146" s="3" t="s">
        <v>143</v>
      </c>
      <c r="H146" s="3" t="s">
        <v>144</v>
      </c>
      <c r="I146" s="2">
        <v>4</v>
      </c>
      <c r="J146" s="2">
        <v>1</v>
      </c>
      <c r="K146" s="3" t="s">
        <v>145</v>
      </c>
      <c r="L146" s="1">
        <v>2095</v>
      </c>
      <c r="M146" s="3" t="s">
        <v>146</v>
      </c>
      <c r="N146" s="1">
        <v>130</v>
      </c>
      <c r="O146" s="3" t="s">
        <v>752</v>
      </c>
      <c r="P146" s="2">
        <v>4096</v>
      </c>
      <c r="Q146" s="3" t="s">
        <v>759</v>
      </c>
      <c r="R146" s="3" t="s">
        <v>760</v>
      </c>
      <c r="S146" s="3" t="s">
        <v>761</v>
      </c>
    </row>
    <row r="147" spans="1:19" ht="90" x14ac:dyDescent="0.25">
      <c r="A147" s="3" t="s">
        <v>762</v>
      </c>
      <c r="B147" s="3" t="s">
        <v>508</v>
      </c>
      <c r="C147" s="3" t="s">
        <v>140</v>
      </c>
      <c r="D147" s="3" t="s">
        <v>111</v>
      </c>
      <c r="E147" s="3" t="s">
        <v>158</v>
      </c>
      <c r="F147" s="3" t="s">
        <v>729</v>
      </c>
      <c r="G147" s="3" t="s">
        <v>143</v>
      </c>
      <c r="H147" s="3" t="s">
        <v>144</v>
      </c>
      <c r="I147" s="2">
        <v>2</v>
      </c>
      <c r="J147" s="2">
        <v>1</v>
      </c>
      <c r="K147" s="3" t="s">
        <v>145</v>
      </c>
      <c r="L147" s="1">
        <v>2095</v>
      </c>
      <c r="M147" s="3" t="s">
        <v>146</v>
      </c>
      <c r="N147" s="1">
        <v>140</v>
      </c>
      <c r="O147" s="3" t="s">
        <v>763</v>
      </c>
      <c r="P147" s="2">
        <v>4096</v>
      </c>
      <c r="Q147" s="3" t="s">
        <v>228</v>
      </c>
      <c r="R147" s="3" t="s">
        <v>764</v>
      </c>
      <c r="S147" s="3" t="s">
        <v>765</v>
      </c>
    </row>
    <row r="148" spans="1:19" ht="150" x14ac:dyDescent="0.25">
      <c r="A148" s="3" t="s">
        <v>766</v>
      </c>
      <c r="B148" s="3" t="s">
        <v>241</v>
      </c>
      <c r="C148" s="3" t="s">
        <v>140</v>
      </c>
      <c r="D148" s="3" t="s">
        <v>42</v>
      </c>
      <c r="E148" s="3" t="s">
        <v>141</v>
      </c>
      <c r="F148" s="3" t="s">
        <v>767</v>
      </c>
      <c r="G148" s="3" t="s">
        <v>143</v>
      </c>
      <c r="H148" s="3" t="s">
        <v>152</v>
      </c>
      <c r="I148" s="2">
        <v>6</v>
      </c>
      <c r="J148" s="2">
        <v>1</v>
      </c>
      <c r="K148" s="3" t="s">
        <v>145</v>
      </c>
      <c r="L148" s="1">
        <v>2095</v>
      </c>
      <c r="M148" s="3" t="s">
        <v>146</v>
      </c>
      <c r="N148" s="1">
        <v>541</v>
      </c>
      <c r="O148" s="3" t="s">
        <v>768</v>
      </c>
      <c r="P148" s="2">
        <v>16384</v>
      </c>
      <c r="Q148" s="3" t="s">
        <v>769</v>
      </c>
      <c r="R148" s="3" t="s">
        <v>770</v>
      </c>
      <c r="S148" s="3" t="s">
        <v>771</v>
      </c>
    </row>
    <row r="149" spans="1:19" ht="150" x14ac:dyDescent="0.25">
      <c r="A149" s="3" t="s">
        <v>772</v>
      </c>
      <c r="B149" s="3" t="s">
        <v>248</v>
      </c>
      <c r="C149" s="3" t="s">
        <v>140</v>
      </c>
      <c r="D149" s="3" t="s">
        <v>42</v>
      </c>
      <c r="E149" s="3" t="s">
        <v>141</v>
      </c>
      <c r="F149" s="3" t="s">
        <v>767</v>
      </c>
      <c r="G149" s="3" t="s">
        <v>143</v>
      </c>
      <c r="H149" s="3" t="s">
        <v>152</v>
      </c>
      <c r="I149" s="2">
        <v>6</v>
      </c>
      <c r="J149" s="2">
        <v>1</v>
      </c>
      <c r="K149" s="3" t="s">
        <v>145</v>
      </c>
      <c r="L149" s="1">
        <v>2095</v>
      </c>
      <c r="M149" s="3" t="s">
        <v>146</v>
      </c>
      <c r="N149" s="1">
        <v>545</v>
      </c>
      <c r="O149" s="3" t="s">
        <v>773</v>
      </c>
      <c r="P149" s="2">
        <v>16384</v>
      </c>
      <c r="Q149" s="3" t="s">
        <v>769</v>
      </c>
      <c r="R149" s="3" t="s">
        <v>774</v>
      </c>
      <c r="S149" s="3" t="s">
        <v>775</v>
      </c>
    </row>
    <row r="150" spans="1:19" ht="90" x14ac:dyDescent="0.25">
      <c r="A150" s="3" t="s">
        <v>776</v>
      </c>
      <c r="B150" s="3" t="s">
        <v>200</v>
      </c>
      <c r="C150" s="3" t="s">
        <v>140</v>
      </c>
      <c r="D150" s="3" t="s">
        <v>13</v>
      </c>
      <c r="E150" s="3" t="s">
        <v>158</v>
      </c>
      <c r="F150" s="3" t="s">
        <v>767</v>
      </c>
      <c r="G150" s="3" t="s">
        <v>143</v>
      </c>
      <c r="H150" s="3" t="s">
        <v>152</v>
      </c>
      <c r="I150" s="2">
        <v>4</v>
      </c>
      <c r="J150" s="2">
        <v>1</v>
      </c>
      <c r="K150" s="3" t="s">
        <v>145</v>
      </c>
      <c r="L150" s="1">
        <v>2095</v>
      </c>
      <c r="M150" s="3" t="s">
        <v>146</v>
      </c>
      <c r="N150" s="1">
        <v>130</v>
      </c>
      <c r="O150" s="3" t="s">
        <v>777</v>
      </c>
      <c r="P150" s="2">
        <v>6144</v>
      </c>
      <c r="Q150" s="3" t="s">
        <v>228</v>
      </c>
      <c r="R150" s="3" t="s">
        <v>778</v>
      </c>
      <c r="S150" s="3" t="s">
        <v>779</v>
      </c>
    </row>
    <row r="151" spans="1:19" ht="90" x14ac:dyDescent="0.25">
      <c r="A151" s="3" t="s">
        <v>780</v>
      </c>
      <c r="B151" s="3" t="s">
        <v>253</v>
      </c>
      <c r="C151" s="3" t="s">
        <v>140</v>
      </c>
      <c r="D151" s="3" t="s">
        <v>106</v>
      </c>
      <c r="E151" s="3" t="s">
        <v>158</v>
      </c>
      <c r="F151" s="3" t="s">
        <v>767</v>
      </c>
      <c r="G151" s="3" t="s">
        <v>143</v>
      </c>
      <c r="H151" s="3" t="s">
        <v>144</v>
      </c>
      <c r="I151" s="2">
        <v>4</v>
      </c>
      <c r="J151" s="2">
        <v>1</v>
      </c>
      <c r="K151" s="3" t="s">
        <v>145</v>
      </c>
      <c r="L151" s="1">
        <v>2095</v>
      </c>
      <c r="M151" s="3" t="s">
        <v>146</v>
      </c>
      <c r="N151" s="1">
        <v>140</v>
      </c>
      <c r="O151" s="3" t="s">
        <v>781</v>
      </c>
      <c r="P151" s="2">
        <v>6144</v>
      </c>
      <c r="Q151" s="3" t="s">
        <v>782</v>
      </c>
      <c r="R151" s="3" t="s">
        <v>783</v>
      </c>
      <c r="S151" s="3" t="s">
        <v>784</v>
      </c>
    </row>
    <row r="152" spans="1:19" ht="90" x14ac:dyDescent="0.25">
      <c r="A152" s="3" t="s">
        <v>785</v>
      </c>
      <c r="B152" s="3" t="s">
        <v>169</v>
      </c>
      <c r="C152" s="3" t="s">
        <v>140</v>
      </c>
      <c r="D152" s="3" t="s">
        <v>54</v>
      </c>
      <c r="E152" s="3" t="s">
        <v>158</v>
      </c>
      <c r="F152" s="3" t="s">
        <v>767</v>
      </c>
      <c r="G152" s="3" t="s">
        <v>143</v>
      </c>
      <c r="H152" s="3" t="s">
        <v>144</v>
      </c>
      <c r="I152" s="2">
        <v>4</v>
      </c>
      <c r="J152" s="2">
        <v>1</v>
      </c>
      <c r="K152" s="3" t="s">
        <v>145</v>
      </c>
      <c r="L152" s="1">
        <v>2095</v>
      </c>
      <c r="M152" s="3" t="s">
        <v>146</v>
      </c>
      <c r="N152" s="1">
        <v>130</v>
      </c>
      <c r="O152" s="3" t="s">
        <v>175</v>
      </c>
      <c r="P152" s="2">
        <v>4096</v>
      </c>
      <c r="Q152" s="3" t="s">
        <v>228</v>
      </c>
      <c r="R152" s="3" t="s">
        <v>786</v>
      </c>
      <c r="S152" s="3" t="s">
        <v>787</v>
      </c>
    </row>
    <row r="153" spans="1:19" ht="90" x14ac:dyDescent="0.25">
      <c r="A153" s="3" t="s">
        <v>788</v>
      </c>
      <c r="B153" s="3" t="s">
        <v>174</v>
      </c>
      <c r="C153" s="3" t="s">
        <v>140</v>
      </c>
      <c r="D153" s="3" t="s">
        <v>46</v>
      </c>
      <c r="E153" s="3" t="s">
        <v>158</v>
      </c>
      <c r="F153" s="3" t="s">
        <v>767</v>
      </c>
      <c r="G153" s="3" t="s">
        <v>143</v>
      </c>
      <c r="H153" s="3" t="s">
        <v>152</v>
      </c>
      <c r="I153" s="2">
        <v>4</v>
      </c>
      <c r="J153" s="2">
        <v>1</v>
      </c>
      <c r="K153" s="3" t="s">
        <v>145</v>
      </c>
      <c r="L153" s="1">
        <v>2095</v>
      </c>
      <c r="M153" s="3" t="s">
        <v>146</v>
      </c>
      <c r="N153" s="1">
        <v>130</v>
      </c>
      <c r="O153" s="3" t="s">
        <v>789</v>
      </c>
      <c r="P153" s="2">
        <v>4096</v>
      </c>
      <c r="Q153" s="3" t="s">
        <v>228</v>
      </c>
      <c r="R153" s="3" t="s">
        <v>790</v>
      </c>
      <c r="S153" s="3" t="s">
        <v>791</v>
      </c>
    </row>
    <row r="154" spans="1:19" ht="90" x14ac:dyDescent="0.25">
      <c r="A154" s="3" t="s">
        <v>792</v>
      </c>
      <c r="B154" s="3" t="s">
        <v>94</v>
      </c>
      <c r="C154" s="3" t="s">
        <v>140</v>
      </c>
      <c r="D154" s="3" t="s">
        <v>47</v>
      </c>
      <c r="E154" s="3" t="s">
        <v>158</v>
      </c>
      <c r="F154" s="3" t="s">
        <v>767</v>
      </c>
      <c r="G154" s="3" t="s">
        <v>143</v>
      </c>
      <c r="H154" s="3" t="s">
        <v>152</v>
      </c>
      <c r="I154" s="2">
        <v>4</v>
      </c>
      <c r="J154" s="2">
        <v>1</v>
      </c>
      <c r="K154" s="3" t="s">
        <v>145</v>
      </c>
      <c r="L154" s="1">
        <v>2095</v>
      </c>
      <c r="M154" s="3" t="s">
        <v>146</v>
      </c>
      <c r="N154" s="1">
        <v>130</v>
      </c>
      <c r="O154" s="3" t="s">
        <v>793</v>
      </c>
      <c r="P154" s="2">
        <v>4096</v>
      </c>
      <c r="Q154" s="3" t="s">
        <v>176</v>
      </c>
      <c r="R154" s="3" t="s">
        <v>794</v>
      </c>
      <c r="S154" s="3" t="s">
        <v>795</v>
      </c>
    </row>
    <row r="155" spans="1:19" ht="90" x14ac:dyDescent="0.25">
      <c r="A155" s="3" t="s">
        <v>796</v>
      </c>
      <c r="B155" s="3" t="s">
        <v>157</v>
      </c>
      <c r="C155" s="3" t="s">
        <v>140</v>
      </c>
      <c r="D155" s="3" t="s">
        <v>12</v>
      </c>
      <c r="E155" s="3" t="s">
        <v>158</v>
      </c>
      <c r="F155" s="3" t="s">
        <v>767</v>
      </c>
      <c r="G155" s="3" t="s">
        <v>143</v>
      </c>
      <c r="H155" s="3" t="s">
        <v>152</v>
      </c>
      <c r="I155" s="2">
        <v>4</v>
      </c>
      <c r="J155" s="2">
        <v>1</v>
      </c>
      <c r="K155" s="3" t="s">
        <v>145</v>
      </c>
      <c r="L155" s="1">
        <v>2095</v>
      </c>
      <c r="M155" s="3" t="s">
        <v>146</v>
      </c>
      <c r="N155" s="1">
        <v>125</v>
      </c>
      <c r="O155" s="3" t="s">
        <v>797</v>
      </c>
      <c r="P155" s="2">
        <v>4096</v>
      </c>
      <c r="Q155" s="3" t="s">
        <v>228</v>
      </c>
      <c r="R155" s="3" t="s">
        <v>798</v>
      </c>
      <c r="S155" s="3" t="s">
        <v>799</v>
      </c>
    </row>
    <row r="156" spans="1:19" ht="90" x14ac:dyDescent="0.25">
      <c r="A156" s="3" t="s">
        <v>800</v>
      </c>
      <c r="B156" s="3" t="s">
        <v>61</v>
      </c>
      <c r="C156" s="3" t="s">
        <v>140</v>
      </c>
      <c r="D156" s="3" t="s">
        <v>61</v>
      </c>
      <c r="E156" s="3" t="s">
        <v>158</v>
      </c>
      <c r="F156" s="3" t="s">
        <v>801</v>
      </c>
      <c r="G156" s="3" t="s">
        <v>143</v>
      </c>
      <c r="H156" s="3" t="s">
        <v>144</v>
      </c>
      <c r="I156" s="2">
        <v>1</v>
      </c>
      <c r="J156" s="2">
        <v>2</v>
      </c>
      <c r="K156" s="3" t="s">
        <v>193</v>
      </c>
      <c r="L156" s="2" t="s">
        <v>193</v>
      </c>
      <c r="M156" s="3" t="s">
        <v>193</v>
      </c>
      <c r="N156" s="1">
        <v>60</v>
      </c>
      <c r="O156" s="3" t="s">
        <v>250</v>
      </c>
      <c r="P156" s="2">
        <v>2048</v>
      </c>
      <c r="Q156" s="3" t="s">
        <v>228</v>
      </c>
      <c r="R156" s="3" t="s">
        <v>802</v>
      </c>
      <c r="S156" s="3" t="s">
        <v>193</v>
      </c>
    </row>
    <row r="157" spans="1:19" ht="30" x14ac:dyDescent="0.25">
      <c r="A157" s="3" t="s">
        <v>803</v>
      </c>
      <c r="B157" s="3" t="s">
        <v>804</v>
      </c>
      <c r="C157" s="3" t="s">
        <v>140</v>
      </c>
      <c r="D157" s="3" t="s">
        <v>193</v>
      </c>
      <c r="E157" s="3" t="s">
        <v>158</v>
      </c>
      <c r="F157" s="3" t="s">
        <v>801</v>
      </c>
      <c r="G157" s="3" t="s">
        <v>143</v>
      </c>
      <c r="H157" s="3" t="s">
        <v>144</v>
      </c>
      <c r="I157" s="2">
        <v>1</v>
      </c>
      <c r="J157" s="2">
        <v>2</v>
      </c>
      <c r="K157" s="3" t="s">
        <v>193</v>
      </c>
      <c r="L157" s="2" t="s">
        <v>193</v>
      </c>
      <c r="M157" s="3" t="s">
        <v>193</v>
      </c>
      <c r="N157" s="1">
        <v>60</v>
      </c>
      <c r="O157" s="3" t="s">
        <v>250</v>
      </c>
      <c r="P157" s="2">
        <v>2</v>
      </c>
      <c r="Q157" s="3" t="s">
        <v>228</v>
      </c>
      <c r="R157" s="3" t="s">
        <v>805</v>
      </c>
      <c r="S157" s="3" t="s">
        <v>193</v>
      </c>
    </row>
    <row r="158" spans="1:19" ht="75" x14ac:dyDescent="0.25">
      <c r="A158" s="3" t="s">
        <v>806</v>
      </c>
      <c r="B158" s="3" t="s">
        <v>807</v>
      </c>
      <c r="C158" s="3" t="s">
        <v>140</v>
      </c>
      <c r="D158" s="3" t="s">
        <v>76</v>
      </c>
      <c r="E158" s="3" t="s">
        <v>226</v>
      </c>
      <c r="F158" s="3" t="s">
        <v>801</v>
      </c>
      <c r="G158" s="3" t="s">
        <v>143</v>
      </c>
      <c r="H158" s="3" t="s">
        <v>144</v>
      </c>
      <c r="I158" s="2">
        <v>8</v>
      </c>
      <c r="J158" s="2">
        <v>2</v>
      </c>
      <c r="K158" s="3" t="s">
        <v>808</v>
      </c>
      <c r="L158" s="1">
        <v>2601</v>
      </c>
      <c r="M158" s="3" t="s">
        <v>146</v>
      </c>
      <c r="N158" s="1">
        <v>7029.46</v>
      </c>
      <c r="O158" s="3" t="s">
        <v>809</v>
      </c>
      <c r="P158" s="2">
        <v>131072</v>
      </c>
      <c r="Q158" s="3" t="s">
        <v>160</v>
      </c>
      <c r="R158" s="3" t="s">
        <v>810</v>
      </c>
      <c r="S158" s="3" t="s">
        <v>811</v>
      </c>
    </row>
    <row r="159" spans="1:19" ht="75" x14ac:dyDescent="0.25">
      <c r="A159" s="3" t="s">
        <v>812</v>
      </c>
      <c r="B159" s="3" t="s">
        <v>813</v>
      </c>
      <c r="C159" s="3" t="s">
        <v>140</v>
      </c>
      <c r="D159" s="3" t="s">
        <v>75</v>
      </c>
      <c r="E159" s="3" t="s">
        <v>226</v>
      </c>
      <c r="F159" s="3" t="s">
        <v>801</v>
      </c>
      <c r="G159" s="3" t="s">
        <v>606</v>
      </c>
      <c r="H159" s="3" t="s">
        <v>144</v>
      </c>
      <c r="I159" s="2">
        <v>8</v>
      </c>
      <c r="J159" s="2">
        <v>2</v>
      </c>
      <c r="K159" s="3" t="s">
        <v>808</v>
      </c>
      <c r="L159" s="1">
        <v>2601</v>
      </c>
      <c r="M159" s="3" t="s">
        <v>146</v>
      </c>
      <c r="N159" s="1">
        <v>11039.46</v>
      </c>
      <c r="O159" s="3" t="s">
        <v>814</v>
      </c>
      <c r="P159" s="2">
        <v>131072</v>
      </c>
      <c r="Q159" s="3" t="s">
        <v>815</v>
      </c>
      <c r="R159" s="3" t="s">
        <v>816</v>
      </c>
      <c r="S159" s="3" t="s">
        <v>817</v>
      </c>
    </row>
    <row r="160" spans="1:19" ht="75" x14ac:dyDescent="0.25">
      <c r="A160" s="3" t="s">
        <v>818</v>
      </c>
      <c r="B160" s="3" t="s">
        <v>819</v>
      </c>
      <c r="C160" s="3" t="s">
        <v>140</v>
      </c>
      <c r="D160" s="3" t="s">
        <v>103</v>
      </c>
      <c r="E160" s="3" t="s">
        <v>141</v>
      </c>
      <c r="F160" s="3" t="s">
        <v>801</v>
      </c>
      <c r="G160" s="3" t="s">
        <v>606</v>
      </c>
      <c r="H160" s="3" t="s">
        <v>409</v>
      </c>
      <c r="I160" s="2">
        <v>2</v>
      </c>
      <c r="J160" s="2">
        <v>6</v>
      </c>
      <c r="K160" s="3" t="s">
        <v>216</v>
      </c>
      <c r="L160" s="1">
        <v>2295</v>
      </c>
      <c r="M160" s="3" t="s">
        <v>146</v>
      </c>
      <c r="N160" s="1">
        <v>350</v>
      </c>
      <c r="O160" s="3" t="s">
        <v>250</v>
      </c>
      <c r="P160" s="2">
        <v>32768</v>
      </c>
      <c r="Q160" s="3" t="s">
        <v>412</v>
      </c>
      <c r="R160" s="3" t="s">
        <v>820</v>
      </c>
      <c r="S160" s="3" t="s">
        <v>193</v>
      </c>
    </row>
    <row r="161" spans="1:19" ht="105" x14ac:dyDescent="0.25">
      <c r="A161" s="3" t="s">
        <v>821</v>
      </c>
      <c r="B161" s="3" t="s">
        <v>822</v>
      </c>
      <c r="C161" s="3" t="s">
        <v>140</v>
      </c>
      <c r="D161" s="3" t="s">
        <v>88</v>
      </c>
      <c r="E161" s="3" t="s">
        <v>141</v>
      </c>
      <c r="F161" s="3" t="s">
        <v>801</v>
      </c>
      <c r="G161" s="3" t="s">
        <v>606</v>
      </c>
      <c r="H161" s="3" t="s">
        <v>409</v>
      </c>
      <c r="I161" s="2">
        <v>2</v>
      </c>
      <c r="J161" s="2">
        <v>6</v>
      </c>
      <c r="K161" s="3" t="s">
        <v>823</v>
      </c>
      <c r="L161" s="1">
        <v>2095</v>
      </c>
      <c r="M161" s="3" t="s">
        <v>146</v>
      </c>
      <c r="N161" s="1">
        <v>600</v>
      </c>
      <c r="O161" s="3" t="s">
        <v>824</v>
      </c>
      <c r="P161" s="2">
        <v>32768</v>
      </c>
      <c r="Q161" s="3" t="s">
        <v>412</v>
      </c>
      <c r="R161" s="3" t="s">
        <v>825</v>
      </c>
      <c r="S161" s="3" t="s">
        <v>193</v>
      </c>
    </row>
    <row r="162" spans="1:19" ht="90" x14ac:dyDescent="0.25">
      <c r="A162" s="3" t="s">
        <v>826</v>
      </c>
      <c r="B162" s="3" t="s">
        <v>87</v>
      </c>
      <c r="C162" s="3" t="s">
        <v>140</v>
      </c>
      <c r="D162" s="3" t="s">
        <v>87</v>
      </c>
      <c r="E162" s="3" t="s">
        <v>158</v>
      </c>
      <c r="F162" s="3" t="s">
        <v>801</v>
      </c>
      <c r="G162" s="3" t="s">
        <v>606</v>
      </c>
      <c r="H162" s="3" t="s">
        <v>144</v>
      </c>
      <c r="I162" s="2">
        <v>2</v>
      </c>
      <c r="J162" s="2">
        <v>2</v>
      </c>
      <c r="K162" s="3" t="s">
        <v>827</v>
      </c>
      <c r="L162" s="1">
        <v>2594</v>
      </c>
      <c r="M162" s="3" t="s">
        <v>146</v>
      </c>
      <c r="N162" s="1">
        <v>105</v>
      </c>
      <c r="O162" s="3" t="s">
        <v>828</v>
      </c>
      <c r="P162" s="2">
        <v>4096</v>
      </c>
      <c r="Q162" s="3" t="s">
        <v>412</v>
      </c>
      <c r="R162" s="3" t="s">
        <v>829</v>
      </c>
      <c r="S162" s="3" t="s">
        <v>830</v>
      </c>
    </row>
    <row r="163" spans="1:19" ht="90" x14ac:dyDescent="0.25">
      <c r="A163" s="3" t="s">
        <v>831</v>
      </c>
      <c r="B163" s="3" t="s">
        <v>65</v>
      </c>
      <c r="C163" s="3" t="s">
        <v>140</v>
      </c>
      <c r="D163" s="3" t="s">
        <v>65</v>
      </c>
      <c r="E163" s="3" t="s">
        <v>158</v>
      </c>
      <c r="F163" s="3" t="s">
        <v>801</v>
      </c>
      <c r="G163" s="3" t="s">
        <v>606</v>
      </c>
      <c r="H163" s="3" t="s">
        <v>144</v>
      </c>
      <c r="I163" s="2">
        <v>2</v>
      </c>
      <c r="J163" s="2">
        <v>2</v>
      </c>
      <c r="K163" s="3" t="s">
        <v>832</v>
      </c>
      <c r="L163" s="1">
        <v>2400</v>
      </c>
      <c r="M163" s="3" t="s">
        <v>146</v>
      </c>
      <c r="N163" s="1">
        <v>105</v>
      </c>
      <c r="O163" s="3" t="s">
        <v>833</v>
      </c>
      <c r="P163" s="2">
        <v>4096</v>
      </c>
      <c r="Q163" s="3" t="s">
        <v>412</v>
      </c>
      <c r="R163" s="3" t="s">
        <v>834</v>
      </c>
      <c r="S163" s="3" t="s">
        <v>835</v>
      </c>
    </row>
    <row r="164" spans="1:19" ht="75" x14ac:dyDescent="0.25">
      <c r="A164" s="3" t="s">
        <v>836</v>
      </c>
      <c r="B164" s="3" t="s">
        <v>837</v>
      </c>
      <c r="C164" s="3" t="s">
        <v>140</v>
      </c>
      <c r="D164" s="3" t="s">
        <v>193</v>
      </c>
      <c r="E164" s="3" t="s">
        <v>351</v>
      </c>
      <c r="F164" s="3" t="s">
        <v>801</v>
      </c>
      <c r="G164" s="3" t="s">
        <v>606</v>
      </c>
      <c r="H164" s="3" t="s">
        <v>144</v>
      </c>
      <c r="I164" s="2">
        <v>1</v>
      </c>
      <c r="J164" s="2">
        <v>2</v>
      </c>
      <c r="K164" s="3" t="s">
        <v>823</v>
      </c>
      <c r="L164" s="1">
        <v>2095</v>
      </c>
      <c r="M164" s="3" t="s">
        <v>146</v>
      </c>
      <c r="N164" s="1">
        <v>100</v>
      </c>
      <c r="O164" s="3" t="s">
        <v>838</v>
      </c>
      <c r="P164" s="2">
        <v>4096</v>
      </c>
      <c r="Q164" s="3" t="s">
        <v>412</v>
      </c>
      <c r="R164" s="3" t="s">
        <v>839</v>
      </c>
      <c r="S164" s="3" t="s">
        <v>840</v>
      </c>
    </row>
    <row r="165" spans="1:19" ht="90" x14ac:dyDescent="0.25">
      <c r="A165" s="3" t="s">
        <v>841</v>
      </c>
      <c r="B165" s="3" t="s">
        <v>842</v>
      </c>
      <c r="C165" s="3" t="s">
        <v>140</v>
      </c>
      <c r="D165" s="3" t="s">
        <v>64</v>
      </c>
      <c r="E165" s="3" t="s">
        <v>158</v>
      </c>
      <c r="F165" s="3" t="s">
        <v>801</v>
      </c>
      <c r="G165" s="3" t="s">
        <v>143</v>
      </c>
      <c r="H165" s="3" t="s">
        <v>152</v>
      </c>
      <c r="I165" s="2">
        <v>2</v>
      </c>
      <c r="J165" s="2">
        <v>2</v>
      </c>
      <c r="K165" s="3" t="s">
        <v>827</v>
      </c>
      <c r="L165" s="1">
        <v>2594</v>
      </c>
      <c r="M165" s="3" t="s">
        <v>146</v>
      </c>
      <c r="N165" s="1">
        <v>105</v>
      </c>
      <c r="O165" s="3" t="s">
        <v>843</v>
      </c>
      <c r="P165" s="2">
        <v>4096</v>
      </c>
      <c r="Q165" s="3" t="s">
        <v>176</v>
      </c>
      <c r="R165" s="3" t="s">
        <v>844</v>
      </c>
      <c r="S165" s="3" t="s">
        <v>845</v>
      </c>
    </row>
    <row r="166" spans="1:19" ht="75" x14ac:dyDescent="0.25">
      <c r="A166" s="3" t="s">
        <v>846</v>
      </c>
      <c r="B166" s="3" t="s">
        <v>847</v>
      </c>
      <c r="C166" s="3" t="s">
        <v>140</v>
      </c>
      <c r="D166" s="3" t="s">
        <v>73</v>
      </c>
      <c r="E166" s="3" t="s">
        <v>158</v>
      </c>
      <c r="F166" s="3" t="s">
        <v>801</v>
      </c>
      <c r="G166" s="3" t="s">
        <v>143</v>
      </c>
      <c r="H166" s="3" t="s">
        <v>144</v>
      </c>
      <c r="I166" s="2">
        <v>8</v>
      </c>
      <c r="J166" s="2">
        <v>2</v>
      </c>
      <c r="K166" s="3" t="s">
        <v>808</v>
      </c>
      <c r="L166" s="1">
        <v>2601</v>
      </c>
      <c r="M166" s="3" t="s">
        <v>146</v>
      </c>
      <c r="N166" s="1">
        <v>278.45999999999998</v>
      </c>
      <c r="O166" s="3" t="s">
        <v>848</v>
      </c>
      <c r="P166" s="2">
        <v>32768</v>
      </c>
      <c r="Q166" s="3" t="s">
        <v>165</v>
      </c>
      <c r="R166" s="3" t="s">
        <v>849</v>
      </c>
      <c r="S166" s="3" t="s">
        <v>850</v>
      </c>
    </row>
    <row r="167" spans="1:19" ht="75" x14ac:dyDescent="0.25">
      <c r="A167" s="3" t="s">
        <v>851</v>
      </c>
      <c r="B167" s="3" t="s">
        <v>852</v>
      </c>
      <c r="C167" s="3" t="s">
        <v>140</v>
      </c>
      <c r="D167" s="3" t="s">
        <v>74</v>
      </c>
      <c r="E167" s="3" t="s">
        <v>158</v>
      </c>
      <c r="F167" s="3" t="s">
        <v>801</v>
      </c>
      <c r="G167" s="3" t="s">
        <v>606</v>
      </c>
      <c r="H167" s="3" t="s">
        <v>144</v>
      </c>
      <c r="I167" s="2">
        <v>8</v>
      </c>
      <c r="J167" s="2">
        <v>2</v>
      </c>
      <c r="K167" s="3" t="s">
        <v>808</v>
      </c>
      <c r="L167" s="1">
        <v>2601</v>
      </c>
      <c r="M167" s="3" t="s">
        <v>146</v>
      </c>
      <c r="N167" s="1">
        <v>278.45999999999998</v>
      </c>
      <c r="O167" s="3" t="s">
        <v>853</v>
      </c>
      <c r="P167" s="2">
        <v>32768</v>
      </c>
      <c r="Q167" s="3" t="s">
        <v>529</v>
      </c>
      <c r="R167" s="3" t="s">
        <v>854</v>
      </c>
      <c r="S167" s="3" t="s">
        <v>193</v>
      </c>
    </row>
    <row r="168" spans="1:19" ht="75" x14ac:dyDescent="0.25">
      <c r="A168" s="3" t="s">
        <v>855</v>
      </c>
      <c r="B168" s="3" t="s">
        <v>856</v>
      </c>
      <c r="C168" s="3" t="s">
        <v>140</v>
      </c>
      <c r="D168" s="3" t="s">
        <v>113</v>
      </c>
      <c r="E168" s="3" t="s">
        <v>158</v>
      </c>
      <c r="F168" s="3" t="s">
        <v>801</v>
      </c>
      <c r="G168" s="3" t="s">
        <v>606</v>
      </c>
      <c r="H168" s="3" t="s">
        <v>409</v>
      </c>
      <c r="I168" s="2">
        <v>2</v>
      </c>
      <c r="J168" s="2">
        <v>2</v>
      </c>
      <c r="K168" s="3" t="s">
        <v>823</v>
      </c>
      <c r="L168" s="1">
        <v>2095</v>
      </c>
      <c r="M168" s="3" t="s">
        <v>146</v>
      </c>
      <c r="N168" s="1">
        <v>120</v>
      </c>
      <c r="O168" s="3" t="s">
        <v>857</v>
      </c>
      <c r="P168" s="2">
        <v>4096</v>
      </c>
      <c r="Q168" s="3" t="s">
        <v>412</v>
      </c>
      <c r="R168" s="3" t="s">
        <v>858</v>
      </c>
      <c r="S168" s="3" t="s">
        <v>193</v>
      </c>
    </row>
    <row r="169" spans="1:19" ht="75" x14ac:dyDescent="0.25">
      <c r="A169" s="3" t="s">
        <v>859</v>
      </c>
      <c r="B169" s="3" t="s">
        <v>860</v>
      </c>
      <c r="C169" s="3" t="s">
        <v>140</v>
      </c>
      <c r="D169" s="3" t="s">
        <v>193</v>
      </c>
      <c r="E169" s="3" t="s">
        <v>158</v>
      </c>
      <c r="F169" s="3" t="s">
        <v>801</v>
      </c>
      <c r="G169" s="3" t="s">
        <v>606</v>
      </c>
      <c r="H169" s="3" t="s">
        <v>409</v>
      </c>
      <c r="I169" s="2">
        <v>2</v>
      </c>
      <c r="J169" s="2">
        <v>2</v>
      </c>
      <c r="K169" s="3" t="s">
        <v>216</v>
      </c>
      <c r="L169" s="1">
        <v>2295</v>
      </c>
      <c r="M169" s="3" t="s">
        <v>146</v>
      </c>
      <c r="N169" s="1">
        <v>100</v>
      </c>
      <c r="O169" s="3" t="s">
        <v>270</v>
      </c>
      <c r="P169" s="2">
        <v>4096</v>
      </c>
      <c r="Q169" s="3" t="s">
        <v>412</v>
      </c>
      <c r="R169" s="3" t="s">
        <v>861</v>
      </c>
      <c r="S169" s="3" t="s">
        <v>193</v>
      </c>
    </row>
    <row r="170" spans="1:19" ht="90" x14ac:dyDescent="0.25">
      <c r="A170" s="3" t="s">
        <v>862</v>
      </c>
      <c r="B170" s="3" t="s">
        <v>863</v>
      </c>
      <c r="C170" s="3" t="s">
        <v>140</v>
      </c>
      <c r="D170" s="3" t="s">
        <v>193</v>
      </c>
      <c r="E170" s="3" t="s">
        <v>158</v>
      </c>
      <c r="F170" s="3" t="s">
        <v>801</v>
      </c>
      <c r="G170" s="3" t="s">
        <v>606</v>
      </c>
      <c r="H170" s="3" t="s">
        <v>409</v>
      </c>
      <c r="I170" s="2">
        <v>2</v>
      </c>
      <c r="J170" s="2">
        <v>2</v>
      </c>
      <c r="K170" s="3" t="s">
        <v>827</v>
      </c>
      <c r="L170" s="1">
        <v>2594</v>
      </c>
      <c r="M170" s="3" t="s">
        <v>146</v>
      </c>
      <c r="N170" s="1">
        <v>100</v>
      </c>
      <c r="O170" s="3" t="s">
        <v>864</v>
      </c>
      <c r="P170" s="2">
        <v>4096</v>
      </c>
      <c r="Q170" s="3" t="s">
        <v>412</v>
      </c>
      <c r="R170" s="3" t="s">
        <v>865</v>
      </c>
      <c r="S170" s="3" t="s">
        <v>193</v>
      </c>
    </row>
    <row r="171" spans="1:19" ht="75" x14ac:dyDescent="0.25">
      <c r="A171" s="3" t="s">
        <v>866</v>
      </c>
      <c r="B171" s="3" t="s">
        <v>867</v>
      </c>
      <c r="C171" s="3" t="s">
        <v>140</v>
      </c>
      <c r="D171" s="3" t="s">
        <v>35</v>
      </c>
      <c r="E171" s="3" t="s">
        <v>158</v>
      </c>
      <c r="F171" s="3" t="s">
        <v>801</v>
      </c>
      <c r="G171" s="3" t="s">
        <v>143</v>
      </c>
      <c r="H171" s="3" t="s">
        <v>144</v>
      </c>
      <c r="I171" s="2">
        <v>1</v>
      </c>
      <c r="J171" s="2">
        <v>4</v>
      </c>
      <c r="K171" s="3" t="s">
        <v>868</v>
      </c>
      <c r="L171" s="1">
        <v>2800</v>
      </c>
      <c r="M171" s="3" t="s">
        <v>146</v>
      </c>
      <c r="N171" s="1">
        <v>120</v>
      </c>
      <c r="O171" s="3" t="s">
        <v>250</v>
      </c>
      <c r="P171" s="2">
        <v>32768</v>
      </c>
      <c r="Q171" s="3" t="s">
        <v>176</v>
      </c>
      <c r="R171" s="3" t="s">
        <v>869</v>
      </c>
      <c r="S171" s="3" t="s">
        <v>193</v>
      </c>
    </row>
    <row r="172" spans="1:19" ht="75" x14ac:dyDescent="0.25">
      <c r="A172" s="3" t="s">
        <v>870</v>
      </c>
      <c r="B172" s="3" t="s">
        <v>871</v>
      </c>
      <c r="C172" s="3" t="s">
        <v>140</v>
      </c>
      <c r="D172" s="3" t="s">
        <v>36</v>
      </c>
      <c r="E172" s="3" t="s">
        <v>158</v>
      </c>
      <c r="F172" s="3" t="s">
        <v>801</v>
      </c>
      <c r="G172" s="3" t="s">
        <v>606</v>
      </c>
      <c r="H172" s="3" t="s">
        <v>409</v>
      </c>
      <c r="I172" s="2">
        <v>1</v>
      </c>
      <c r="J172" s="2">
        <v>4</v>
      </c>
      <c r="K172" s="3" t="s">
        <v>823</v>
      </c>
      <c r="L172" s="1">
        <v>2095</v>
      </c>
      <c r="M172" s="3" t="s">
        <v>146</v>
      </c>
      <c r="N172" s="1">
        <v>85</v>
      </c>
      <c r="O172" s="3" t="s">
        <v>250</v>
      </c>
      <c r="P172" s="2">
        <v>4096</v>
      </c>
      <c r="Q172" s="3" t="s">
        <v>412</v>
      </c>
      <c r="R172" s="3" t="s">
        <v>872</v>
      </c>
      <c r="S172" s="3" t="s">
        <v>193</v>
      </c>
    </row>
    <row r="173" spans="1:19" ht="196.5" customHeight="1" x14ac:dyDescent="0.25">
      <c r="A173" s="3" t="s">
        <v>873</v>
      </c>
      <c r="B173" s="3" t="s">
        <v>241</v>
      </c>
      <c r="C173" s="3" t="s">
        <v>140</v>
      </c>
      <c r="D173" s="3" t="s">
        <v>41</v>
      </c>
      <c r="E173" s="3" t="s">
        <v>141</v>
      </c>
      <c r="F173" s="3" t="s">
        <v>874</v>
      </c>
      <c r="G173" s="3" t="s">
        <v>143</v>
      </c>
      <c r="H173" s="3" t="s">
        <v>152</v>
      </c>
      <c r="I173" s="2">
        <v>3</v>
      </c>
      <c r="J173" s="2">
        <v>4</v>
      </c>
      <c r="K173" s="3" t="s">
        <v>216</v>
      </c>
      <c r="L173" s="1">
        <v>2297</v>
      </c>
      <c r="M173" s="3" t="s">
        <v>146</v>
      </c>
      <c r="N173" s="1">
        <v>1255</v>
      </c>
      <c r="O173" s="3" t="s">
        <v>875</v>
      </c>
      <c r="P173" s="2">
        <v>40960</v>
      </c>
      <c r="Q173" s="3" t="s">
        <v>876</v>
      </c>
      <c r="R173" s="3" t="s">
        <v>877</v>
      </c>
      <c r="S173" s="3" t="s">
        <v>193</v>
      </c>
    </row>
    <row r="174" spans="1:19" ht="75" x14ac:dyDescent="0.25">
      <c r="A174" s="3" t="s">
        <v>878</v>
      </c>
      <c r="B174" s="3" t="s">
        <v>248</v>
      </c>
      <c r="C174" s="3" t="s">
        <v>140</v>
      </c>
      <c r="D174" s="3" t="s">
        <v>83</v>
      </c>
      <c r="E174" s="3" t="s">
        <v>141</v>
      </c>
      <c r="F174" s="3" t="s">
        <v>874</v>
      </c>
      <c r="G174" s="3" t="s">
        <v>143</v>
      </c>
      <c r="H174" s="3" t="s">
        <v>144</v>
      </c>
      <c r="I174" s="2">
        <v>6</v>
      </c>
      <c r="J174" s="2">
        <v>2</v>
      </c>
      <c r="K174" s="3" t="s">
        <v>216</v>
      </c>
      <c r="L174" s="1">
        <v>2297</v>
      </c>
      <c r="M174" s="3" t="s">
        <v>146</v>
      </c>
      <c r="N174" s="1">
        <v>1245</v>
      </c>
      <c r="O174" s="3" t="s">
        <v>250</v>
      </c>
      <c r="P174" s="2">
        <v>40960</v>
      </c>
      <c r="Q174" s="3" t="s">
        <v>876</v>
      </c>
      <c r="R174" s="3" t="s">
        <v>879</v>
      </c>
      <c r="S174" s="3" t="s">
        <v>880</v>
      </c>
    </row>
    <row r="175" spans="1:19" ht="90" x14ac:dyDescent="0.25">
      <c r="A175" s="3" t="s">
        <v>881</v>
      </c>
      <c r="B175" s="3" t="s">
        <v>200</v>
      </c>
      <c r="C175" s="3" t="s">
        <v>140</v>
      </c>
      <c r="D175" s="3" t="s">
        <v>13</v>
      </c>
      <c r="E175" s="3" t="s">
        <v>158</v>
      </c>
      <c r="F175" s="3" t="s">
        <v>874</v>
      </c>
      <c r="G175" s="3" t="s">
        <v>143</v>
      </c>
      <c r="H175" s="3" t="s">
        <v>152</v>
      </c>
      <c r="I175" s="2">
        <v>1</v>
      </c>
      <c r="J175" s="2">
        <v>4</v>
      </c>
      <c r="K175" s="3" t="s">
        <v>216</v>
      </c>
      <c r="L175" s="1">
        <v>2297</v>
      </c>
      <c r="M175" s="3" t="s">
        <v>146</v>
      </c>
      <c r="N175" s="1">
        <v>110</v>
      </c>
      <c r="O175" s="3" t="s">
        <v>882</v>
      </c>
      <c r="P175" s="2">
        <v>8192</v>
      </c>
      <c r="Q175" s="3" t="s">
        <v>228</v>
      </c>
      <c r="R175" s="3" t="s">
        <v>883</v>
      </c>
      <c r="S175" s="3" t="s">
        <v>193</v>
      </c>
    </row>
    <row r="176" spans="1:19" ht="75" x14ac:dyDescent="0.25">
      <c r="A176" s="3" t="s">
        <v>884</v>
      </c>
      <c r="B176" s="3" t="s">
        <v>174</v>
      </c>
      <c r="C176" s="3" t="s">
        <v>140</v>
      </c>
      <c r="D176" s="3" t="s">
        <v>690</v>
      </c>
      <c r="E176" s="3" t="s">
        <v>158</v>
      </c>
      <c r="F176" s="3" t="s">
        <v>874</v>
      </c>
      <c r="G176" s="3" t="s">
        <v>143</v>
      </c>
      <c r="H176" s="3" t="s">
        <v>152</v>
      </c>
      <c r="I176" s="2">
        <v>1</v>
      </c>
      <c r="J176" s="2">
        <v>4</v>
      </c>
      <c r="K176" s="3" t="s">
        <v>216</v>
      </c>
      <c r="L176" s="1">
        <v>2297</v>
      </c>
      <c r="M176" s="3" t="s">
        <v>146</v>
      </c>
      <c r="N176" s="1">
        <v>110</v>
      </c>
      <c r="O176" s="3" t="s">
        <v>250</v>
      </c>
      <c r="P176" s="2">
        <v>8780</v>
      </c>
      <c r="Q176" s="3" t="s">
        <v>394</v>
      </c>
      <c r="R176" s="3" t="s">
        <v>885</v>
      </c>
      <c r="S176" s="3" t="s">
        <v>193</v>
      </c>
    </row>
    <row r="177" spans="1:19" ht="75" x14ac:dyDescent="0.25">
      <c r="A177" s="3" t="s">
        <v>886</v>
      </c>
      <c r="B177" s="3" t="s">
        <v>94</v>
      </c>
      <c r="C177" s="3" t="s">
        <v>140</v>
      </c>
      <c r="D177" s="3" t="s">
        <v>193</v>
      </c>
      <c r="E177" s="3" t="s">
        <v>158</v>
      </c>
      <c r="F177" s="3" t="s">
        <v>874</v>
      </c>
      <c r="G177" s="3" t="s">
        <v>143</v>
      </c>
      <c r="H177" s="3" t="s">
        <v>152</v>
      </c>
      <c r="I177" s="2">
        <v>1</v>
      </c>
      <c r="J177" s="2">
        <v>4</v>
      </c>
      <c r="K177" s="3" t="s">
        <v>216</v>
      </c>
      <c r="L177" s="1">
        <v>2297</v>
      </c>
      <c r="M177" s="3" t="s">
        <v>146</v>
      </c>
      <c r="N177" s="1">
        <v>110</v>
      </c>
      <c r="O177" s="3" t="s">
        <v>887</v>
      </c>
      <c r="P177" s="2">
        <v>4096</v>
      </c>
      <c r="Q177" s="3" t="s">
        <v>176</v>
      </c>
      <c r="R177" s="3" t="s">
        <v>888</v>
      </c>
      <c r="S177" s="3" t="s">
        <v>193</v>
      </c>
    </row>
    <row r="178" spans="1:19" ht="75" x14ac:dyDescent="0.25">
      <c r="A178" s="3" t="s">
        <v>889</v>
      </c>
      <c r="B178" s="3" t="s">
        <v>157</v>
      </c>
      <c r="C178" s="3" t="s">
        <v>140</v>
      </c>
      <c r="D178" s="3" t="s">
        <v>12</v>
      </c>
      <c r="E178" s="3" t="s">
        <v>158</v>
      </c>
      <c r="F178" s="3" t="s">
        <v>874</v>
      </c>
      <c r="G178" s="3" t="s">
        <v>143</v>
      </c>
      <c r="H178" s="3" t="s">
        <v>152</v>
      </c>
      <c r="I178" s="2">
        <v>2</v>
      </c>
      <c r="J178" s="2">
        <v>2</v>
      </c>
      <c r="K178" s="3" t="s">
        <v>216</v>
      </c>
      <c r="L178" s="1">
        <v>2297</v>
      </c>
      <c r="M178" s="3" t="s">
        <v>146</v>
      </c>
      <c r="N178" s="1">
        <v>130</v>
      </c>
      <c r="O178" s="3" t="s">
        <v>890</v>
      </c>
      <c r="P178" s="2">
        <v>4096</v>
      </c>
      <c r="Q178" s="3" t="s">
        <v>228</v>
      </c>
      <c r="R178" s="3" t="s">
        <v>891</v>
      </c>
      <c r="S178" s="3" t="s">
        <v>892</v>
      </c>
    </row>
    <row r="179" spans="1:19" ht="75" x14ac:dyDescent="0.25">
      <c r="A179" s="3" t="s">
        <v>893</v>
      </c>
      <c r="B179" s="3" t="s">
        <v>253</v>
      </c>
      <c r="C179" s="3" t="s">
        <v>140</v>
      </c>
      <c r="D179" s="3" t="s">
        <v>106</v>
      </c>
      <c r="E179" s="3" t="s">
        <v>158</v>
      </c>
      <c r="F179" s="3" t="s">
        <v>874</v>
      </c>
      <c r="G179" s="3" t="s">
        <v>143</v>
      </c>
      <c r="H179" s="3" t="s">
        <v>152</v>
      </c>
      <c r="I179" s="2">
        <v>2</v>
      </c>
      <c r="J179" s="2">
        <v>2</v>
      </c>
      <c r="K179" s="3" t="s">
        <v>216</v>
      </c>
      <c r="L179" s="1">
        <v>2297</v>
      </c>
      <c r="M179" s="3" t="s">
        <v>146</v>
      </c>
      <c r="N179" s="1">
        <v>140</v>
      </c>
      <c r="O179" s="3" t="s">
        <v>894</v>
      </c>
      <c r="P179" s="2">
        <v>8192</v>
      </c>
      <c r="Q179" s="3" t="s">
        <v>529</v>
      </c>
      <c r="R179" s="3" t="s">
        <v>895</v>
      </c>
      <c r="S179" s="3" t="s">
        <v>896</v>
      </c>
    </row>
    <row r="180" spans="1:19" ht="75" x14ac:dyDescent="0.25">
      <c r="A180" s="3" t="s">
        <v>897</v>
      </c>
      <c r="B180" s="3" t="s">
        <v>169</v>
      </c>
      <c r="C180" s="3" t="s">
        <v>140</v>
      </c>
      <c r="D180" s="3" t="s">
        <v>54</v>
      </c>
      <c r="E180" s="3" t="s">
        <v>158</v>
      </c>
      <c r="F180" s="3" t="s">
        <v>874</v>
      </c>
      <c r="G180" s="3" t="s">
        <v>143</v>
      </c>
      <c r="H180" s="3" t="s">
        <v>152</v>
      </c>
      <c r="I180" s="2">
        <v>2</v>
      </c>
      <c r="J180" s="2">
        <v>2</v>
      </c>
      <c r="K180" s="3" t="s">
        <v>216</v>
      </c>
      <c r="L180" s="1">
        <v>2297</v>
      </c>
      <c r="M180" s="3" t="s">
        <v>146</v>
      </c>
      <c r="N180" s="1">
        <v>130</v>
      </c>
      <c r="O180" s="3" t="s">
        <v>175</v>
      </c>
      <c r="P180" s="2">
        <v>4096</v>
      </c>
      <c r="Q180" s="3" t="s">
        <v>529</v>
      </c>
      <c r="R180" s="3" t="s">
        <v>898</v>
      </c>
      <c r="S180" s="3" t="s">
        <v>899</v>
      </c>
    </row>
    <row r="181" spans="1:19" ht="196.5" customHeight="1" x14ac:dyDescent="0.25">
      <c r="A181" s="3" t="s">
        <v>900</v>
      </c>
      <c r="B181" s="3" t="s">
        <v>241</v>
      </c>
      <c r="C181" s="3" t="s">
        <v>140</v>
      </c>
      <c r="D181" s="3" t="s">
        <v>83</v>
      </c>
      <c r="E181" s="3" t="s">
        <v>141</v>
      </c>
      <c r="F181" s="3" t="s">
        <v>901</v>
      </c>
      <c r="G181" s="3" t="s">
        <v>143</v>
      </c>
      <c r="H181" s="3" t="s">
        <v>152</v>
      </c>
      <c r="I181" s="2">
        <v>4</v>
      </c>
      <c r="J181" s="2">
        <v>2</v>
      </c>
      <c r="K181" s="3" t="s">
        <v>902</v>
      </c>
      <c r="L181" s="1">
        <v>2297</v>
      </c>
      <c r="M181" s="3" t="s">
        <v>146</v>
      </c>
      <c r="N181" s="1">
        <v>630</v>
      </c>
      <c r="O181" s="3" t="s">
        <v>903</v>
      </c>
      <c r="P181" s="2">
        <v>20480</v>
      </c>
      <c r="Q181" s="3" t="s">
        <v>904</v>
      </c>
      <c r="R181" s="3" t="s">
        <v>905</v>
      </c>
      <c r="S181" s="3" t="s">
        <v>193</v>
      </c>
    </row>
    <row r="182" spans="1:19" ht="196.5" customHeight="1" x14ac:dyDescent="0.25">
      <c r="A182" s="3" t="s">
        <v>906</v>
      </c>
      <c r="B182" s="3" t="s">
        <v>248</v>
      </c>
      <c r="C182" s="3" t="s">
        <v>140</v>
      </c>
      <c r="D182" s="3" t="s">
        <v>83</v>
      </c>
      <c r="E182" s="3" t="s">
        <v>141</v>
      </c>
      <c r="F182" s="3" t="s">
        <v>901</v>
      </c>
      <c r="G182" s="3" t="s">
        <v>143</v>
      </c>
      <c r="H182" s="3" t="s">
        <v>152</v>
      </c>
      <c r="I182" s="2">
        <v>4</v>
      </c>
      <c r="J182" s="2">
        <v>2</v>
      </c>
      <c r="K182" s="3" t="s">
        <v>902</v>
      </c>
      <c r="L182" s="1">
        <v>2297</v>
      </c>
      <c r="M182" s="3" t="s">
        <v>146</v>
      </c>
      <c r="N182" s="1">
        <v>625</v>
      </c>
      <c r="O182" s="3" t="s">
        <v>907</v>
      </c>
      <c r="P182" s="2">
        <v>20480</v>
      </c>
      <c r="Q182" s="3" t="s">
        <v>904</v>
      </c>
      <c r="R182" s="3" t="s">
        <v>908</v>
      </c>
      <c r="S182" s="3" t="s">
        <v>909</v>
      </c>
    </row>
    <row r="183" spans="1:19" ht="75" x14ac:dyDescent="0.25">
      <c r="A183" s="3" t="s">
        <v>910</v>
      </c>
      <c r="B183" s="3" t="s">
        <v>200</v>
      </c>
      <c r="C183" s="3" t="s">
        <v>140</v>
      </c>
      <c r="D183" s="3" t="s">
        <v>13</v>
      </c>
      <c r="E183" s="3" t="s">
        <v>158</v>
      </c>
      <c r="F183" s="3" t="s">
        <v>901</v>
      </c>
      <c r="G183" s="3" t="s">
        <v>143</v>
      </c>
      <c r="H183" s="3" t="s">
        <v>152</v>
      </c>
      <c r="I183" s="2">
        <v>2</v>
      </c>
      <c r="J183" s="2">
        <v>2</v>
      </c>
      <c r="K183" s="3" t="s">
        <v>902</v>
      </c>
      <c r="L183" s="1">
        <v>2297</v>
      </c>
      <c r="M183" s="3" t="s">
        <v>146</v>
      </c>
      <c r="N183" s="1">
        <v>130</v>
      </c>
      <c r="O183" s="3" t="s">
        <v>911</v>
      </c>
      <c r="P183" s="2">
        <v>8192</v>
      </c>
      <c r="Q183" s="3" t="s">
        <v>228</v>
      </c>
      <c r="R183" s="3" t="s">
        <v>912</v>
      </c>
      <c r="S183" s="3" t="s">
        <v>913</v>
      </c>
    </row>
    <row r="184" spans="1:19" ht="75" x14ac:dyDescent="0.25">
      <c r="A184" s="3" t="s">
        <v>914</v>
      </c>
      <c r="B184" s="3" t="s">
        <v>174</v>
      </c>
      <c r="C184" s="3" t="s">
        <v>140</v>
      </c>
      <c r="D184" s="3" t="s">
        <v>690</v>
      </c>
      <c r="E184" s="3" t="s">
        <v>158</v>
      </c>
      <c r="F184" s="3" t="s">
        <v>901</v>
      </c>
      <c r="G184" s="3" t="s">
        <v>143</v>
      </c>
      <c r="H184" s="3" t="s">
        <v>152</v>
      </c>
      <c r="I184" s="2">
        <v>2</v>
      </c>
      <c r="J184" s="2">
        <v>2</v>
      </c>
      <c r="K184" s="3" t="s">
        <v>902</v>
      </c>
      <c r="L184" s="1">
        <v>2297</v>
      </c>
      <c r="M184" s="3" t="s">
        <v>146</v>
      </c>
      <c r="N184" s="1">
        <v>130</v>
      </c>
      <c r="O184" s="3" t="s">
        <v>915</v>
      </c>
      <c r="P184" s="2">
        <v>4096</v>
      </c>
      <c r="Q184" s="3" t="s">
        <v>165</v>
      </c>
      <c r="R184" s="3" t="s">
        <v>916</v>
      </c>
      <c r="S184" s="3" t="s">
        <v>917</v>
      </c>
    </row>
    <row r="185" spans="1:19" ht="75" x14ac:dyDescent="0.25">
      <c r="A185" s="3" t="s">
        <v>918</v>
      </c>
      <c r="B185" s="3" t="s">
        <v>94</v>
      </c>
      <c r="C185" s="3" t="s">
        <v>140</v>
      </c>
      <c r="D185" s="3" t="s">
        <v>47</v>
      </c>
      <c r="E185" s="3" t="s">
        <v>158</v>
      </c>
      <c r="F185" s="3" t="s">
        <v>901</v>
      </c>
      <c r="G185" s="3" t="s">
        <v>143</v>
      </c>
      <c r="H185" s="3" t="s">
        <v>152</v>
      </c>
      <c r="I185" s="2">
        <v>2</v>
      </c>
      <c r="J185" s="2">
        <v>2</v>
      </c>
      <c r="K185" s="3" t="s">
        <v>902</v>
      </c>
      <c r="L185" s="1">
        <v>2297</v>
      </c>
      <c r="M185" s="3" t="s">
        <v>146</v>
      </c>
      <c r="N185" s="1">
        <v>130</v>
      </c>
      <c r="O185" s="3" t="s">
        <v>299</v>
      </c>
      <c r="P185" s="2">
        <v>4096</v>
      </c>
      <c r="Q185" s="3" t="s">
        <v>782</v>
      </c>
      <c r="R185" s="3" t="s">
        <v>919</v>
      </c>
      <c r="S185" s="3" t="s">
        <v>920</v>
      </c>
    </row>
    <row r="186" spans="1:19" ht="75" x14ac:dyDescent="0.25">
      <c r="A186" s="3" t="s">
        <v>921</v>
      </c>
      <c r="B186" s="3" t="s">
        <v>253</v>
      </c>
      <c r="C186" s="3" t="s">
        <v>140</v>
      </c>
      <c r="D186" s="3" t="s">
        <v>106</v>
      </c>
      <c r="E186" s="3" t="s">
        <v>158</v>
      </c>
      <c r="F186" s="3" t="s">
        <v>901</v>
      </c>
      <c r="G186" s="3" t="s">
        <v>143</v>
      </c>
      <c r="H186" s="3" t="s">
        <v>152</v>
      </c>
      <c r="I186" s="2">
        <v>2</v>
      </c>
      <c r="J186" s="2">
        <v>2</v>
      </c>
      <c r="K186" s="3" t="s">
        <v>902</v>
      </c>
      <c r="L186" s="1">
        <v>2297</v>
      </c>
      <c r="M186" s="3" t="s">
        <v>146</v>
      </c>
      <c r="N186" s="1">
        <v>140</v>
      </c>
      <c r="O186" s="3" t="s">
        <v>922</v>
      </c>
      <c r="P186" s="2">
        <v>8192</v>
      </c>
      <c r="Q186" s="3" t="s">
        <v>165</v>
      </c>
      <c r="R186" s="3" t="s">
        <v>923</v>
      </c>
      <c r="S186" s="3" t="s">
        <v>924</v>
      </c>
    </row>
    <row r="187" spans="1:19" ht="105" x14ac:dyDescent="0.25">
      <c r="A187" s="3" t="s">
        <v>925</v>
      </c>
      <c r="B187" s="3" t="s">
        <v>157</v>
      </c>
      <c r="C187" s="3" t="s">
        <v>140</v>
      </c>
      <c r="D187" s="3" t="s">
        <v>12</v>
      </c>
      <c r="E187" s="3" t="s">
        <v>158</v>
      </c>
      <c r="F187" s="3" t="s">
        <v>901</v>
      </c>
      <c r="G187" s="3" t="s">
        <v>143</v>
      </c>
      <c r="H187" s="3" t="s">
        <v>152</v>
      </c>
      <c r="I187" s="2">
        <v>1</v>
      </c>
      <c r="J187" s="2">
        <v>2</v>
      </c>
      <c r="K187" s="3" t="s">
        <v>902</v>
      </c>
      <c r="L187" s="1">
        <v>2297</v>
      </c>
      <c r="M187" s="3" t="s">
        <v>146</v>
      </c>
      <c r="N187" s="1">
        <v>140</v>
      </c>
      <c r="O187" s="3" t="s">
        <v>926</v>
      </c>
      <c r="P187" s="2">
        <v>4096</v>
      </c>
      <c r="Q187" s="3" t="s">
        <v>228</v>
      </c>
      <c r="R187" s="3" t="s">
        <v>927</v>
      </c>
      <c r="S187" s="3" t="s">
        <v>193</v>
      </c>
    </row>
    <row r="188" spans="1:19" ht="75" x14ac:dyDescent="0.25">
      <c r="A188" s="3" t="s">
        <v>928</v>
      </c>
      <c r="B188" s="3" t="s">
        <v>169</v>
      </c>
      <c r="C188" s="3" t="s">
        <v>140</v>
      </c>
      <c r="D188" s="3" t="s">
        <v>54</v>
      </c>
      <c r="E188" s="3" t="s">
        <v>158</v>
      </c>
      <c r="F188" s="3" t="s">
        <v>901</v>
      </c>
      <c r="G188" s="3" t="s">
        <v>143</v>
      </c>
      <c r="H188" s="3" t="s">
        <v>152</v>
      </c>
      <c r="I188" s="2">
        <v>2</v>
      </c>
      <c r="J188" s="2">
        <v>2</v>
      </c>
      <c r="K188" s="3" t="s">
        <v>902</v>
      </c>
      <c r="L188" s="1">
        <v>2297</v>
      </c>
      <c r="M188" s="3" t="s">
        <v>146</v>
      </c>
      <c r="N188" s="1">
        <v>130</v>
      </c>
      <c r="O188" s="3" t="s">
        <v>929</v>
      </c>
      <c r="P188" s="2">
        <v>4096</v>
      </c>
      <c r="Q188" s="3" t="s">
        <v>165</v>
      </c>
      <c r="R188" s="3" t="s">
        <v>930</v>
      </c>
      <c r="S188" s="3" t="s">
        <v>931</v>
      </c>
    </row>
    <row r="189" spans="1:19" ht="90" x14ac:dyDescent="0.25">
      <c r="A189" s="3" t="s">
        <v>932</v>
      </c>
      <c r="B189" s="3" t="s">
        <v>157</v>
      </c>
      <c r="C189" s="3" t="s">
        <v>140</v>
      </c>
      <c r="D189" s="3" t="s">
        <v>56</v>
      </c>
      <c r="E189" s="3" t="s">
        <v>226</v>
      </c>
      <c r="F189" s="3" t="s">
        <v>933</v>
      </c>
      <c r="G189" s="3" t="s">
        <v>143</v>
      </c>
      <c r="H189" s="3" t="s">
        <v>152</v>
      </c>
      <c r="I189" s="2">
        <v>2</v>
      </c>
      <c r="J189" s="2">
        <v>1</v>
      </c>
      <c r="K189" s="3" t="s">
        <v>145</v>
      </c>
      <c r="L189" s="1">
        <v>2095</v>
      </c>
      <c r="M189" s="3" t="s">
        <v>146</v>
      </c>
      <c r="N189" s="1">
        <v>200</v>
      </c>
      <c r="O189" s="3" t="s">
        <v>934</v>
      </c>
      <c r="P189" s="2">
        <v>4096</v>
      </c>
      <c r="Q189" s="3" t="s">
        <v>165</v>
      </c>
      <c r="R189" s="3" t="s">
        <v>935</v>
      </c>
      <c r="S189" s="3" t="s">
        <v>936</v>
      </c>
    </row>
    <row r="190" spans="1:19" ht="165" x14ac:dyDescent="0.25">
      <c r="A190" s="3" t="s">
        <v>937</v>
      </c>
      <c r="B190" s="3" t="s">
        <v>97</v>
      </c>
      <c r="C190" s="3" t="s">
        <v>140</v>
      </c>
      <c r="D190" s="3" t="s">
        <v>41</v>
      </c>
      <c r="E190" s="3" t="s">
        <v>141</v>
      </c>
      <c r="F190" s="3" t="s">
        <v>938</v>
      </c>
      <c r="G190" s="3" t="s">
        <v>143</v>
      </c>
      <c r="H190" s="3" t="s">
        <v>152</v>
      </c>
      <c r="I190" s="2">
        <v>12</v>
      </c>
      <c r="J190" s="2">
        <v>1</v>
      </c>
      <c r="K190" s="3" t="s">
        <v>145</v>
      </c>
      <c r="L190" s="1">
        <v>2095</v>
      </c>
      <c r="M190" s="3" t="s">
        <v>146</v>
      </c>
      <c r="N190" s="1">
        <v>995</v>
      </c>
      <c r="O190" s="3" t="s">
        <v>939</v>
      </c>
      <c r="P190" s="2">
        <v>40960</v>
      </c>
      <c r="Q190" s="3" t="s">
        <v>940</v>
      </c>
      <c r="R190" s="3" t="s">
        <v>941</v>
      </c>
      <c r="S190" s="3" t="s">
        <v>942</v>
      </c>
    </row>
    <row r="191" spans="1:19" ht="165" x14ac:dyDescent="0.25">
      <c r="A191" s="3" t="s">
        <v>943</v>
      </c>
      <c r="B191" s="3" t="s">
        <v>248</v>
      </c>
      <c r="C191" s="3" t="s">
        <v>140</v>
      </c>
      <c r="D191" s="3" t="s">
        <v>41</v>
      </c>
      <c r="E191" s="3" t="s">
        <v>141</v>
      </c>
      <c r="F191" s="3" t="s">
        <v>938</v>
      </c>
      <c r="G191" s="3" t="s">
        <v>143</v>
      </c>
      <c r="H191" s="3" t="s">
        <v>152</v>
      </c>
      <c r="I191" s="2">
        <v>12</v>
      </c>
      <c r="J191" s="2">
        <v>1</v>
      </c>
      <c r="K191" s="3" t="s">
        <v>145</v>
      </c>
      <c r="L191" s="1">
        <v>2095</v>
      </c>
      <c r="M191" s="3" t="s">
        <v>146</v>
      </c>
      <c r="N191" s="1">
        <v>995</v>
      </c>
      <c r="O191" s="3" t="s">
        <v>944</v>
      </c>
      <c r="P191" s="2">
        <v>40960</v>
      </c>
      <c r="Q191" s="3" t="s">
        <v>940</v>
      </c>
      <c r="R191" s="3" t="s">
        <v>945</v>
      </c>
      <c r="S191" s="3" t="s">
        <v>946</v>
      </c>
    </row>
    <row r="192" spans="1:19" ht="90" x14ac:dyDescent="0.25">
      <c r="A192" s="3" t="s">
        <v>947</v>
      </c>
      <c r="B192" s="3" t="s">
        <v>174</v>
      </c>
      <c r="C192" s="3" t="s">
        <v>140</v>
      </c>
      <c r="D192" s="3" t="s">
        <v>46</v>
      </c>
      <c r="E192" s="3" t="s">
        <v>158</v>
      </c>
      <c r="F192" s="3" t="s">
        <v>938</v>
      </c>
      <c r="G192" s="3" t="s">
        <v>143</v>
      </c>
      <c r="H192" s="3" t="s">
        <v>152</v>
      </c>
      <c r="I192" s="2">
        <v>4</v>
      </c>
      <c r="J192" s="2">
        <v>1</v>
      </c>
      <c r="K192" s="3" t="s">
        <v>145</v>
      </c>
      <c r="L192" s="1">
        <v>2095</v>
      </c>
      <c r="M192" s="3" t="s">
        <v>146</v>
      </c>
      <c r="N192" s="1">
        <v>125</v>
      </c>
      <c r="O192" s="3" t="s">
        <v>948</v>
      </c>
      <c r="P192" s="2">
        <v>4096</v>
      </c>
      <c r="Q192" s="3" t="s">
        <v>160</v>
      </c>
      <c r="R192" s="3" t="s">
        <v>949</v>
      </c>
      <c r="S192" s="3" t="s">
        <v>950</v>
      </c>
    </row>
    <row r="193" spans="1:19" ht="90" x14ac:dyDescent="0.25">
      <c r="A193" s="3" t="s">
        <v>951</v>
      </c>
      <c r="B193" s="3" t="s">
        <v>157</v>
      </c>
      <c r="C193" s="3" t="s">
        <v>140</v>
      </c>
      <c r="D193" s="3" t="s">
        <v>12</v>
      </c>
      <c r="E193" s="3" t="s">
        <v>158</v>
      </c>
      <c r="F193" s="3" t="s">
        <v>938</v>
      </c>
      <c r="G193" s="3" t="s">
        <v>143</v>
      </c>
      <c r="H193" s="3" t="s">
        <v>152</v>
      </c>
      <c r="I193" s="2">
        <v>4</v>
      </c>
      <c r="J193" s="2">
        <v>1</v>
      </c>
      <c r="K193" s="3" t="s">
        <v>145</v>
      </c>
      <c r="L193" s="1">
        <v>2095</v>
      </c>
      <c r="M193" s="3" t="s">
        <v>146</v>
      </c>
      <c r="N193" s="1">
        <v>125</v>
      </c>
      <c r="O193" s="3" t="s">
        <v>952</v>
      </c>
      <c r="P193" s="2">
        <v>4096</v>
      </c>
      <c r="Q193" s="3" t="s">
        <v>160</v>
      </c>
      <c r="R193" s="3" t="s">
        <v>953</v>
      </c>
      <c r="S193" s="3" t="s">
        <v>954</v>
      </c>
    </row>
    <row r="194" spans="1:19" ht="90" x14ac:dyDescent="0.25">
      <c r="A194" s="3" t="s">
        <v>955</v>
      </c>
      <c r="B194" s="3" t="s">
        <v>200</v>
      </c>
      <c r="C194" s="3" t="s">
        <v>140</v>
      </c>
      <c r="D194" s="3" t="s">
        <v>13</v>
      </c>
      <c r="E194" s="3" t="s">
        <v>158</v>
      </c>
      <c r="F194" s="3" t="s">
        <v>938</v>
      </c>
      <c r="G194" s="3" t="s">
        <v>143</v>
      </c>
      <c r="H194" s="3" t="s">
        <v>152</v>
      </c>
      <c r="I194" s="2">
        <v>4</v>
      </c>
      <c r="J194" s="2">
        <v>1</v>
      </c>
      <c r="K194" s="3" t="s">
        <v>145</v>
      </c>
      <c r="L194" s="1">
        <v>2095</v>
      </c>
      <c r="M194" s="3" t="s">
        <v>146</v>
      </c>
      <c r="N194" s="1">
        <v>130</v>
      </c>
      <c r="O194" s="3" t="s">
        <v>551</v>
      </c>
      <c r="P194" s="2">
        <v>8192</v>
      </c>
      <c r="Q194" s="3" t="s">
        <v>160</v>
      </c>
      <c r="R194" s="3" t="s">
        <v>956</v>
      </c>
      <c r="S194" s="3" t="s">
        <v>957</v>
      </c>
    </row>
    <row r="195" spans="1:19" ht="90" x14ac:dyDescent="0.25">
      <c r="A195" s="3" t="s">
        <v>958</v>
      </c>
      <c r="B195" s="3" t="s">
        <v>94</v>
      </c>
      <c r="C195" s="3" t="s">
        <v>140</v>
      </c>
      <c r="D195" s="3" t="s">
        <v>47</v>
      </c>
      <c r="E195" s="3" t="s">
        <v>158</v>
      </c>
      <c r="F195" s="3" t="s">
        <v>938</v>
      </c>
      <c r="G195" s="3" t="s">
        <v>143</v>
      </c>
      <c r="H195" s="3" t="s">
        <v>152</v>
      </c>
      <c r="I195" s="2">
        <v>4</v>
      </c>
      <c r="J195" s="2">
        <v>1</v>
      </c>
      <c r="K195" s="3" t="s">
        <v>145</v>
      </c>
      <c r="L195" s="1">
        <v>2095</v>
      </c>
      <c r="M195" s="3" t="s">
        <v>146</v>
      </c>
      <c r="N195" s="1">
        <v>130</v>
      </c>
      <c r="O195" s="3" t="s">
        <v>959</v>
      </c>
      <c r="P195" s="2">
        <v>4096</v>
      </c>
      <c r="Q195" s="3" t="s">
        <v>759</v>
      </c>
      <c r="R195" s="3" t="s">
        <v>960</v>
      </c>
      <c r="S195" s="3" t="s">
        <v>961</v>
      </c>
    </row>
    <row r="196" spans="1:19" ht="90" x14ac:dyDescent="0.25">
      <c r="A196" s="3" t="s">
        <v>962</v>
      </c>
      <c r="B196" s="3" t="s">
        <v>169</v>
      </c>
      <c r="C196" s="3" t="s">
        <v>140</v>
      </c>
      <c r="D196" s="3" t="s">
        <v>54</v>
      </c>
      <c r="E196" s="3" t="s">
        <v>158</v>
      </c>
      <c r="F196" s="3" t="s">
        <v>938</v>
      </c>
      <c r="G196" s="3" t="s">
        <v>143</v>
      </c>
      <c r="H196" s="3" t="s">
        <v>152</v>
      </c>
      <c r="I196" s="2">
        <v>4</v>
      </c>
      <c r="J196" s="2">
        <v>1</v>
      </c>
      <c r="K196" s="3" t="s">
        <v>145</v>
      </c>
      <c r="L196" s="1">
        <v>2095</v>
      </c>
      <c r="M196" s="3" t="s">
        <v>146</v>
      </c>
      <c r="N196" s="1">
        <v>130</v>
      </c>
      <c r="O196" s="3" t="s">
        <v>959</v>
      </c>
      <c r="P196" s="2">
        <v>4096</v>
      </c>
      <c r="Q196" s="3" t="s">
        <v>759</v>
      </c>
      <c r="R196" s="3" t="s">
        <v>963</v>
      </c>
      <c r="S196" s="3" t="s">
        <v>964</v>
      </c>
    </row>
    <row r="197" spans="1:19" ht="150" x14ac:dyDescent="0.25">
      <c r="A197" s="3" t="s">
        <v>965</v>
      </c>
      <c r="B197" s="3" t="s">
        <v>97</v>
      </c>
      <c r="C197" s="3" t="s">
        <v>140</v>
      </c>
      <c r="D197" s="3" t="s">
        <v>40</v>
      </c>
      <c r="E197" s="3" t="s">
        <v>141</v>
      </c>
      <c r="F197" s="3" t="s">
        <v>966</v>
      </c>
      <c r="G197" s="3" t="s">
        <v>143</v>
      </c>
      <c r="H197" s="3" t="s">
        <v>152</v>
      </c>
      <c r="I197" s="2">
        <v>4</v>
      </c>
      <c r="J197" s="2">
        <v>1</v>
      </c>
      <c r="K197" s="3" t="s">
        <v>243</v>
      </c>
      <c r="L197" s="1">
        <v>2295</v>
      </c>
      <c r="M197" s="3" t="s">
        <v>146</v>
      </c>
      <c r="N197" s="1">
        <v>345</v>
      </c>
      <c r="O197" s="3" t="s">
        <v>967</v>
      </c>
      <c r="P197" s="2">
        <v>8192</v>
      </c>
      <c r="Q197" s="3" t="s">
        <v>968</v>
      </c>
      <c r="R197" s="3" t="s">
        <v>969</v>
      </c>
      <c r="S197" s="3" t="s">
        <v>970</v>
      </c>
    </row>
    <row r="198" spans="1:19" ht="150" x14ac:dyDescent="0.25">
      <c r="A198" s="3" t="s">
        <v>971</v>
      </c>
      <c r="B198" s="3" t="s">
        <v>99</v>
      </c>
      <c r="C198" s="3" t="s">
        <v>140</v>
      </c>
      <c r="D198" s="3" t="s">
        <v>40</v>
      </c>
      <c r="E198" s="3" t="s">
        <v>141</v>
      </c>
      <c r="F198" s="3" t="s">
        <v>966</v>
      </c>
      <c r="G198" s="3" t="s">
        <v>143</v>
      </c>
      <c r="H198" s="3" t="s">
        <v>152</v>
      </c>
      <c r="I198" s="2">
        <v>4</v>
      </c>
      <c r="J198" s="2">
        <v>1</v>
      </c>
      <c r="K198" s="3" t="s">
        <v>243</v>
      </c>
      <c r="L198" s="1">
        <v>2295</v>
      </c>
      <c r="M198" s="3" t="s">
        <v>146</v>
      </c>
      <c r="N198" s="1">
        <v>345</v>
      </c>
      <c r="O198" s="3" t="s">
        <v>967</v>
      </c>
      <c r="P198" s="2">
        <v>8192</v>
      </c>
      <c r="Q198" s="3" t="s">
        <v>968</v>
      </c>
      <c r="R198" s="3" t="s">
        <v>972</v>
      </c>
      <c r="S198" s="3" t="s">
        <v>973</v>
      </c>
    </row>
    <row r="199" spans="1:19" ht="75" x14ac:dyDescent="0.25">
      <c r="A199" s="3" t="s">
        <v>974</v>
      </c>
      <c r="B199" s="3" t="s">
        <v>200</v>
      </c>
      <c r="C199" s="3" t="s">
        <v>140</v>
      </c>
      <c r="D199" s="3" t="s">
        <v>13</v>
      </c>
      <c r="E199" s="3" t="s">
        <v>158</v>
      </c>
      <c r="F199" s="3" t="s">
        <v>966</v>
      </c>
      <c r="G199" s="3" t="s">
        <v>143</v>
      </c>
      <c r="H199" s="3" t="s">
        <v>152</v>
      </c>
      <c r="I199" s="2">
        <v>4</v>
      </c>
      <c r="J199" s="2">
        <v>1</v>
      </c>
      <c r="K199" s="3" t="s">
        <v>243</v>
      </c>
      <c r="L199" s="1">
        <v>2295</v>
      </c>
      <c r="M199" s="3" t="s">
        <v>146</v>
      </c>
      <c r="N199" s="1">
        <v>130</v>
      </c>
      <c r="O199" s="3" t="s">
        <v>975</v>
      </c>
      <c r="P199" s="2">
        <v>4096</v>
      </c>
      <c r="Q199" s="3" t="s">
        <v>228</v>
      </c>
      <c r="R199" s="3" t="s">
        <v>976</v>
      </c>
      <c r="S199" s="3" t="s">
        <v>977</v>
      </c>
    </row>
    <row r="200" spans="1:19" ht="75" x14ac:dyDescent="0.25">
      <c r="A200" s="3" t="s">
        <v>978</v>
      </c>
      <c r="B200" s="3" t="s">
        <v>174</v>
      </c>
      <c r="C200" s="3" t="s">
        <v>140</v>
      </c>
      <c r="D200" s="3" t="s">
        <v>690</v>
      </c>
      <c r="E200" s="3" t="s">
        <v>158</v>
      </c>
      <c r="F200" s="3" t="s">
        <v>966</v>
      </c>
      <c r="G200" s="3" t="s">
        <v>143</v>
      </c>
      <c r="H200" s="3" t="s">
        <v>152</v>
      </c>
      <c r="I200" s="2">
        <v>4</v>
      </c>
      <c r="J200" s="2">
        <v>1</v>
      </c>
      <c r="K200" s="3" t="s">
        <v>243</v>
      </c>
      <c r="L200" s="1">
        <v>2295</v>
      </c>
      <c r="M200" s="3" t="s">
        <v>146</v>
      </c>
      <c r="N200" s="1">
        <v>130</v>
      </c>
      <c r="O200" s="3" t="s">
        <v>175</v>
      </c>
      <c r="P200" s="2">
        <v>4096</v>
      </c>
      <c r="Q200" s="3" t="s">
        <v>165</v>
      </c>
      <c r="R200" s="3" t="s">
        <v>979</v>
      </c>
      <c r="S200" s="3" t="s">
        <v>980</v>
      </c>
    </row>
    <row r="201" spans="1:19" ht="75" x14ac:dyDescent="0.25">
      <c r="A201" s="3" t="s">
        <v>981</v>
      </c>
      <c r="B201" s="3" t="s">
        <v>157</v>
      </c>
      <c r="C201" s="3" t="s">
        <v>140</v>
      </c>
      <c r="D201" s="3" t="s">
        <v>12</v>
      </c>
      <c r="E201" s="3" t="s">
        <v>158</v>
      </c>
      <c r="F201" s="3" t="s">
        <v>966</v>
      </c>
      <c r="G201" s="3" t="s">
        <v>143</v>
      </c>
      <c r="H201" s="3" t="s">
        <v>152</v>
      </c>
      <c r="I201" s="2">
        <v>4</v>
      </c>
      <c r="J201" s="2">
        <v>1</v>
      </c>
      <c r="K201" s="3" t="s">
        <v>243</v>
      </c>
      <c r="L201" s="1">
        <v>2295</v>
      </c>
      <c r="M201" s="3" t="s">
        <v>146</v>
      </c>
      <c r="N201" s="1">
        <v>130</v>
      </c>
      <c r="O201" s="3" t="s">
        <v>564</v>
      </c>
      <c r="P201" s="2">
        <v>4096</v>
      </c>
      <c r="Q201" s="3" t="s">
        <v>228</v>
      </c>
      <c r="R201" s="3" t="s">
        <v>982</v>
      </c>
      <c r="S201" s="3" t="s">
        <v>983</v>
      </c>
    </row>
    <row r="202" spans="1:19" ht="75" x14ac:dyDescent="0.25">
      <c r="A202" s="3" t="s">
        <v>984</v>
      </c>
      <c r="B202" s="3" t="s">
        <v>253</v>
      </c>
      <c r="C202" s="3" t="s">
        <v>140</v>
      </c>
      <c r="D202" s="3" t="s">
        <v>106</v>
      </c>
      <c r="E202" s="3" t="s">
        <v>158</v>
      </c>
      <c r="F202" s="3" t="s">
        <v>966</v>
      </c>
      <c r="G202" s="3" t="s">
        <v>143</v>
      </c>
      <c r="H202" s="3" t="s">
        <v>152</v>
      </c>
      <c r="I202" s="2">
        <v>4</v>
      </c>
      <c r="J202" s="2">
        <v>1</v>
      </c>
      <c r="K202" s="3" t="s">
        <v>243</v>
      </c>
      <c r="L202" s="1">
        <v>2295</v>
      </c>
      <c r="M202" s="3" t="s">
        <v>146</v>
      </c>
      <c r="N202" s="1">
        <v>130</v>
      </c>
      <c r="O202" s="3" t="s">
        <v>985</v>
      </c>
      <c r="P202" s="2">
        <v>4096</v>
      </c>
      <c r="Q202" s="3" t="s">
        <v>165</v>
      </c>
      <c r="R202" s="3" t="s">
        <v>986</v>
      </c>
      <c r="S202" s="3" t="s">
        <v>987</v>
      </c>
    </row>
    <row r="203" spans="1:19" ht="75" x14ac:dyDescent="0.25">
      <c r="A203" s="3" t="s">
        <v>988</v>
      </c>
      <c r="B203" s="3" t="s">
        <v>169</v>
      </c>
      <c r="C203" s="3" t="s">
        <v>140</v>
      </c>
      <c r="D203" s="3" t="s">
        <v>54</v>
      </c>
      <c r="E203" s="3" t="s">
        <v>158</v>
      </c>
      <c r="F203" s="3" t="s">
        <v>966</v>
      </c>
      <c r="G203" s="3" t="s">
        <v>143</v>
      </c>
      <c r="H203" s="3" t="s">
        <v>152</v>
      </c>
      <c r="I203" s="2">
        <v>4</v>
      </c>
      <c r="J203" s="2">
        <v>1</v>
      </c>
      <c r="K203" s="3" t="s">
        <v>243</v>
      </c>
      <c r="L203" s="1">
        <v>2295</v>
      </c>
      <c r="M203" s="3" t="s">
        <v>146</v>
      </c>
      <c r="N203" s="1">
        <v>130</v>
      </c>
      <c r="O203" s="3" t="s">
        <v>989</v>
      </c>
      <c r="P203" s="2">
        <v>4096</v>
      </c>
      <c r="Q203" s="3" t="s">
        <v>165</v>
      </c>
      <c r="R203" s="3" t="s">
        <v>990</v>
      </c>
      <c r="S203" s="3" t="s">
        <v>991</v>
      </c>
    </row>
    <row r="204" spans="1:19" ht="75" x14ac:dyDescent="0.25">
      <c r="A204" s="3" t="s">
        <v>992</v>
      </c>
      <c r="B204" s="3" t="s">
        <v>94</v>
      </c>
      <c r="C204" s="3" t="s">
        <v>140</v>
      </c>
      <c r="D204" s="3" t="s">
        <v>47</v>
      </c>
      <c r="E204" s="3" t="s">
        <v>158</v>
      </c>
      <c r="F204" s="3" t="s">
        <v>966</v>
      </c>
      <c r="G204" s="3" t="s">
        <v>143</v>
      </c>
      <c r="H204" s="3" t="s">
        <v>152</v>
      </c>
      <c r="I204" s="2">
        <v>4</v>
      </c>
      <c r="J204" s="2">
        <v>1</v>
      </c>
      <c r="K204" s="3" t="s">
        <v>243</v>
      </c>
      <c r="L204" s="1">
        <v>2295</v>
      </c>
      <c r="M204" s="3" t="s">
        <v>146</v>
      </c>
      <c r="N204" s="1">
        <v>130</v>
      </c>
      <c r="O204" s="3" t="s">
        <v>993</v>
      </c>
      <c r="P204" s="2">
        <v>4096</v>
      </c>
      <c r="Q204" s="3" t="s">
        <v>165</v>
      </c>
      <c r="R204" s="3" t="s">
        <v>994</v>
      </c>
      <c r="S204" s="3" t="s">
        <v>995</v>
      </c>
    </row>
  </sheetData>
  <autoFilter ref="A1:S204" xr:uid="{2E409AA3-D814-4DCC-B5EF-8B867F5E8857}"/>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F135C3C93FDC74DA7163758A80CBE06" ma:contentTypeVersion="12" ma:contentTypeDescription="Create a new document." ma:contentTypeScope="" ma:versionID="03eabfbd62e7d4d58ffb301158fb049e">
  <xsd:schema xmlns:xsd="http://www.w3.org/2001/XMLSchema" xmlns:xs="http://www.w3.org/2001/XMLSchema" xmlns:p="http://schemas.microsoft.com/office/2006/metadata/properties" xmlns:ns2="a6bcd18d-684e-402c-af09-e458729a6981" xmlns:ns3="b337aa23-ef3b-4836-9dc4-481464f7e62b" targetNamespace="http://schemas.microsoft.com/office/2006/metadata/properties" ma:root="true" ma:fieldsID="5f66c87bb6f952794b8ab9b2c6d6fd3c" ns2:_="" ns3:_="">
    <xsd:import namespace="a6bcd18d-684e-402c-af09-e458729a6981"/>
    <xsd:import namespace="b337aa23-ef3b-4836-9dc4-481464f7e62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bcd18d-684e-402c-af09-e458729a69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3dfe741-475c-44cf-bcd4-46bfd3fd069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ternalName="MediaServiceDateTake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37aa23-ef3b-4836-9dc4-481464f7e62b"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78a31bf-469d-4f08-8040-497664f76cae}" ma:internalName="TaxCatchAll" ma:showField="CatchAllData" ma:web="b337aa23-ef3b-4836-9dc4-481464f7e6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6bcd18d-684e-402c-af09-e458729a6981">
      <Terms xmlns="http://schemas.microsoft.com/office/infopath/2007/PartnerControls"/>
    </lcf76f155ced4ddcb4097134ff3c332f>
    <TaxCatchAll xmlns="b337aa23-ef3b-4836-9dc4-481464f7e62b" xsi:nil="true"/>
  </documentManagement>
</p:properties>
</file>

<file path=customXml/itemProps1.xml><?xml version="1.0" encoding="utf-8"?>
<ds:datastoreItem xmlns:ds="http://schemas.openxmlformats.org/officeDocument/2006/customXml" ds:itemID="{971B80C8-1257-4AFB-A895-1E26AAA4D633}">
  <ds:schemaRefs>
    <ds:schemaRef ds:uri="http://schemas.microsoft.com/sharepoint/v3/contenttype/forms"/>
  </ds:schemaRefs>
</ds:datastoreItem>
</file>

<file path=customXml/itemProps2.xml><?xml version="1.0" encoding="utf-8"?>
<ds:datastoreItem xmlns:ds="http://schemas.openxmlformats.org/officeDocument/2006/customXml" ds:itemID="{7EB93402-96D2-4918-BC0C-502B0FE7F0F9}"/>
</file>

<file path=customXml/itemProps3.xml><?xml version="1.0" encoding="utf-8"?>
<ds:datastoreItem xmlns:ds="http://schemas.openxmlformats.org/officeDocument/2006/customXml" ds:itemID="{3DB2D8B5-5204-4702-80F2-3F6A351D8D8E}">
  <ds:schemaRefs>
    <ds:schemaRef ds:uri="http://schemas.microsoft.com/office/2006/metadata/properties"/>
    <ds:schemaRef ds:uri="http://schemas.microsoft.com/office/infopath/2007/PartnerControls"/>
    <ds:schemaRef ds:uri="b4ca579e-e631-4e6c-a16d-b3fcec9d49d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Calculator</vt:lpstr>
      <vt:lpstr>Calculator Settings</vt:lpstr>
      <vt:lpstr>Sheet1</vt:lpstr>
      <vt:lpstr>Page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Dohotaru, Andrei</cp:lastModifiedBy>
  <cp:revision/>
  <dcterms:created xsi:type="dcterms:W3CDTF">2021-07-01T08:30:54Z</dcterms:created>
  <dcterms:modified xsi:type="dcterms:W3CDTF">2021-09-08T06:20:08Z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020b37f-db72-473e-ae54-fb16df408069_Enabled">
    <vt:lpwstr>true</vt:lpwstr>
  </property>
  <property fmtid="{D5CDD505-2E9C-101B-9397-08002B2CF9AE}" pid="3" name="MSIP_Label_b020b37f-db72-473e-ae54-fb16df408069_SetDate">
    <vt:lpwstr>2021-07-01T08:31:24Z</vt:lpwstr>
  </property>
  <property fmtid="{D5CDD505-2E9C-101B-9397-08002B2CF9AE}" pid="4" name="MSIP_Label_b020b37f-db72-473e-ae54-fb16df408069_Method">
    <vt:lpwstr>Standard</vt:lpwstr>
  </property>
  <property fmtid="{D5CDD505-2E9C-101B-9397-08002B2CF9AE}" pid="5" name="MSIP_Label_b020b37f-db72-473e-ae54-fb16df408069_Name">
    <vt:lpwstr>General</vt:lpwstr>
  </property>
  <property fmtid="{D5CDD505-2E9C-101B-9397-08002B2CF9AE}" pid="6" name="MSIP_Label_b020b37f-db72-473e-ae54-fb16df408069_SiteId">
    <vt:lpwstr>705d07a3-2eea-4f3b-ab59-65ca29abeb26</vt:lpwstr>
  </property>
  <property fmtid="{D5CDD505-2E9C-101B-9397-08002B2CF9AE}" pid="7" name="MSIP_Label_b020b37f-db72-473e-ae54-fb16df408069_ActionId">
    <vt:lpwstr>3f156498-90ca-45c8-8cf2-120316b3f5db</vt:lpwstr>
  </property>
  <property fmtid="{D5CDD505-2E9C-101B-9397-08002B2CF9AE}" pid="8" name="MSIP_Label_b020b37f-db72-473e-ae54-fb16df408069_ContentBits">
    <vt:lpwstr>0</vt:lpwstr>
  </property>
  <property fmtid="{D5CDD505-2E9C-101B-9397-08002B2CF9AE}" pid="9" name="ContentTypeId">
    <vt:lpwstr>0x0101005F135C3C93FDC74DA7163758A80CBE06</vt:lpwstr>
  </property>
</Properties>
</file>